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0" windowWidth="11880" windowHeight="5805" activeTab="1"/>
  </bookViews>
  <sheets>
    <sheet name="Masculins" sheetId="1" r:id="rId1"/>
    <sheet name="Féminines - Doubles" sheetId="2" r:id="rId2"/>
    <sheet name="Simples" sheetId="3" r:id="rId3"/>
  </sheets>
  <definedNames>
    <definedName name="_xlnm.Print_Area" localSheetId="1">'Féminines - Doubles'!$C$1:$Y$38</definedName>
    <definedName name="_xlnm.Print_Area" localSheetId="0">'Masculins'!$C$1:$AD$31</definedName>
    <definedName name="_xlnm.Print_Area" localSheetId="2">'Simples'!$A$1:$X$32</definedName>
  </definedNames>
  <calcPr fullCalcOnLoad="1"/>
</workbook>
</file>

<file path=xl/sharedStrings.xml><?xml version="1.0" encoding="utf-8"?>
<sst xmlns="http://schemas.openxmlformats.org/spreadsheetml/2006/main" count="243" uniqueCount="85">
  <si>
    <t>CLUB</t>
  </si>
  <si>
    <t>RANG</t>
  </si>
  <si>
    <t>NOM</t>
  </si>
  <si>
    <t>POINTS</t>
  </si>
  <si>
    <t>Tournois fédéraux</t>
  </si>
  <si>
    <t>OPEN</t>
  </si>
  <si>
    <t>COUPE</t>
  </si>
  <si>
    <t>Coupe Comité</t>
  </si>
  <si>
    <t>AUTRES COMITES</t>
  </si>
  <si>
    <t>CRITERIUM</t>
  </si>
  <si>
    <t>NOMS</t>
  </si>
  <si>
    <t>DCG</t>
  </si>
  <si>
    <t>ROI</t>
  </si>
  <si>
    <t>DD</t>
  </si>
  <si>
    <t>CHARVE Jean-Druon</t>
  </si>
  <si>
    <t>COZE Daniel</t>
  </si>
  <si>
    <t>MAILLARD Alain</t>
  </si>
  <si>
    <t>SAEZ David</t>
  </si>
  <si>
    <t>CHORIER Sylvie</t>
  </si>
  <si>
    <t>SAEZ Magguy</t>
  </si>
  <si>
    <t>Dards Darts</t>
  </si>
  <si>
    <t>Roitelets</t>
  </si>
  <si>
    <t>KIL1</t>
  </si>
  <si>
    <t>MAILLARD / SAEZ D.</t>
  </si>
  <si>
    <t>CHARVE / COZE</t>
  </si>
  <si>
    <t>CHORIER / SAEZ M.</t>
  </si>
  <si>
    <t>APA</t>
  </si>
  <si>
    <t>ECH</t>
  </si>
  <si>
    <t>SCHALL Rebeka</t>
  </si>
  <si>
    <t>CARPANO / SCHALL K.</t>
  </si>
  <si>
    <t>BENMADHI / SCHALL R.</t>
  </si>
  <si>
    <t>DUBREUIL / FURLANETTO</t>
  </si>
  <si>
    <t>DUBREUIL Lionel</t>
  </si>
  <si>
    <t>FURLANETTO Manu</t>
  </si>
  <si>
    <t>HEUZE Charly</t>
  </si>
  <si>
    <t>BENMADHI Karim</t>
  </si>
  <si>
    <t>CHAMARD Christophe</t>
  </si>
  <si>
    <t>CARPANO Rémi</t>
  </si>
  <si>
    <t>CALVEZ Ronan</t>
  </si>
  <si>
    <t>AUBRY Sébastien</t>
  </si>
  <si>
    <t>Découverte</t>
  </si>
  <si>
    <t>AKHROUF Abdel</t>
  </si>
  <si>
    <t>SCHALL Kevyn</t>
  </si>
  <si>
    <t>AKHROUF / CHAMARD</t>
  </si>
  <si>
    <t>MC</t>
  </si>
  <si>
    <t>DR</t>
  </si>
  <si>
    <t>FURLANETTO / HEUZE</t>
  </si>
  <si>
    <t>Mixte</t>
  </si>
  <si>
    <t>COL</t>
  </si>
  <si>
    <t>BENMAHDI Karim</t>
  </si>
  <si>
    <t>GUILLOT Denis</t>
  </si>
  <si>
    <t>VEUTHEY Christophe</t>
  </si>
  <si>
    <t>ORTIZ Juan</t>
  </si>
  <si>
    <t>BATZLI Stéphane</t>
  </si>
  <si>
    <t>MUGNIER Daniel</t>
  </si>
  <si>
    <t>ORTIZ / VEUTHEY</t>
  </si>
  <si>
    <t>BATZLI / MUGNIER</t>
  </si>
  <si>
    <t>BENMADHI / GUILLOT</t>
  </si>
  <si>
    <t>CALVEZ / SCHALL K.</t>
  </si>
  <si>
    <t>VER</t>
  </si>
  <si>
    <t>BENMADHI / SAEZ M.</t>
  </si>
  <si>
    <t>LEP</t>
  </si>
  <si>
    <t>ROBIN Catherine</t>
  </si>
  <si>
    <t>GUILLOT / SCHALL K.</t>
  </si>
  <si>
    <t>SHAM</t>
  </si>
  <si>
    <t>ROBIN D / SCHALL R</t>
  </si>
  <si>
    <t>GUEDIR / HEUZE</t>
  </si>
  <si>
    <t>ROBIN Daniel</t>
  </si>
  <si>
    <t>GHEDIR Hakim</t>
  </si>
  <si>
    <t>Tournois AHS</t>
  </si>
  <si>
    <t>BOULANGER Claude</t>
  </si>
  <si>
    <t>BRUNEAU Philippe</t>
  </si>
  <si>
    <t>BOULLANGER / BRUNEAU</t>
  </si>
  <si>
    <t>ASP</t>
  </si>
  <si>
    <t>BUB4</t>
  </si>
  <si>
    <t>KIL2</t>
  </si>
  <si>
    <t>DR2</t>
  </si>
  <si>
    <t>ECH2</t>
  </si>
  <si>
    <t>MDC2</t>
  </si>
  <si>
    <t>MC4</t>
  </si>
  <si>
    <t>COL2</t>
  </si>
  <si>
    <t>Comité Ain / Haute-Savoie   -   Saison  2002 / 2003   -   Classement final catégorie "Masculins"</t>
  </si>
  <si>
    <t>Comité Ain / Haute-Savoie   -   Saison  2002 / 2003   -   Classement final catégorie "Féminines"</t>
  </si>
  <si>
    <t>Comité Ain / Haute-Savoie   -   Saison  2002 / 2003   -   Classement final catégorie "Doubles"</t>
  </si>
  <si>
    <t>Comité Ain / Haute-Savoie   -   Saison  2002 / 2003   -   Classement final catégorie "Simples"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</si>
</sst>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hair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 style="thin"/>
      <top style="hair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n"/>
      <right style="thick"/>
      <top style="thick"/>
      <bottom style="hair"/>
    </border>
    <border>
      <left style="thin"/>
      <right style="thin"/>
      <top style="thick"/>
      <bottom style="hair"/>
    </border>
    <border>
      <left style="thick"/>
      <right style="thin"/>
      <top style="thick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" fontId="0" fillId="2" borderId="7" xfId="0" applyNumberFormat="1" applyFill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" fontId="0" fillId="4" borderId="14" xfId="0" applyNumberFormat="1" applyFill="1" applyBorder="1" applyAlignment="1">
      <alignment horizontal="center" vertical="center" wrapText="1"/>
    </xf>
    <xf numFmtId="16" fontId="0" fillId="4" borderId="9" xfId="0" applyNumberFormat="1" applyFill="1" applyBorder="1" applyAlignment="1">
      <alignment horizontal="center" vertical="center" wrapText="1"/>
    </xf>
    <xf numFmtId="16" fontId="0" fillId="4" borderId="15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16" fontId="4" fillId="4" borderId="4" xfId="0" applyNumberFormat="1" applyFont="1" applyFill="1" applyBorder="1" applyAlignment="1">
      <alignment horizontal="center" vertical="center" wrapText="1"/>
    </xf>
    <xf numFmtId="16" fontId="4" fillId="4" borderId="5" xfId="0" applyNumberFormat="1" applyFont="1" applyFill="1" applyBorder="1" applyAlignment="1">
      <alignment horizontal="center" vertical="center" wrapText="1"/>
    </xf>
    <xf numFmtId="16" fontId="4" fillId="4" borderId="20" xfId="0" applyNumberFormat="1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" fontId="0" fillId="3" borderId="8" xfId="0" applyNumberFormat="1" applyFill="1" applyBorder="1" applyAlignment="1">
      <alignment horizontal="center" vertical="center" wrapText="1"/>
    </xf>
    <xf numFmtId="16" fontId="0" fillId="3" borderId="9" xfId="0" applyNumberFormat="1" applyFill="1" applyBorder="1" applyAlignment="1">
      <alignment horizontal="center" vertical="center" wrapText="1"/>
    </xf>
    <xf numFmtId="16" fontId="0" fillId="3" borderId="10" xfId="0" applyNumberForma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16" fontId="0" fillId="3" borderId="34" xfId="0" applyNumberForma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38100</xdr:colOff>
      <xdr:row>0</xdr:row>
      <xdr:rowOff>95250</xdr:rowOff>
    </xdr:from>
    <xdr:to>
      <xdr:col>32</xdr:col>
      <xdr:colOff>542925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02850" y="9525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247650</xdr:colOff>
      <xdr:row>1</xdr:row>
      <xdr:rowOff>0</xdr:rowOff>
    </xdr:from>
    <xdr:to>
      <xdr:col>27</xdr:col>
      <xdr:colOff>609600</xdr:colOff>
      <xdr:row>3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34290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95250</xdr:colOff>
      <xdr:row>0</xdr:row>
      <xdr:rowOff>228600</xdr:rowOff>
    </xdr:from>
    <xdr:to>
      <xdr:col>26</xdr:col>
      <xdr:colOff>285750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64325" y="22860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E31"/>
  <sheetViews>
    <sheetView zoomScale="50" zoomScaleNormal="50" workbookViewId="0" topLeftCell="A1">
      <selection activeCell="G38" sqref="G38"/>
    </sheetView>
  </sheetViews>
  <sheetFormatPr defaultColWidth="11.421875" defaultRowHeight="12.75"/>
  <cols>
    <col min="1" max="1" width="8.421875" style="0" customWidth="1"/>
    <col min="2" max="2" width="1.421875" style="0" customWidth="1"/>
    <col min="3" max="3" width="11.57421875" style="1" customWidth="1"/>
    <col min="4" max="4" width="8.00390625" style="0" customWidth="1"/>
    <col min="5" max="5" width="30.140625" style="0" customWidth="1"/>
    <col min="6" max="6" width="10.421875" style="0" customWidth="1"/>
    <col min="11" max="30" width="10.7109375" style="0" customWidth="1"/>
    <col min="31" max="31" width="11.421875" style="71" customWidth="1"/>
  </cols>
  <sheetData>
    <row r="1" spans="3:30" ht="27">
      <c r="C1" s="74" t="s">
        <v>81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ht="18.75" customHeight="1" thickBot="1"/>
    <row r="3" spans="3:31" s="2" customFormat="1" ht="21" customHeight="1" thickBot="1" thickTop="1">
      <c r="C3" s="81" t="s">
        <v>0</v>
      </c>
      <c r="D3" s="78" t="s">
        <v>1</v>
      </c>
      <c r="E3" s="78" t="s">
        <v>2</v>
      </c>
      <c r="F3" s="75" t="s">
        <v>3</v>
      </c>
      <c r="G3" s="84" t="s">
        <v>4</v>
      </c>
      <c r="H3" s="85"/>
      <c r="I3" s="86"/>
      <c r="J3" s="87" t="s">
        <v>7</v>
      </c>
      <c r="K3" s="89" t="s">
        <v>69</v>
      </c>
      <c r="L3" s="90"/>
      <c r="M3" s="90"/>
      <c r="N3" s="91" t="s">
        <v>8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72"/>
    </row>
    <row r="4" spans="3:31" s="2" customFormat="1" ht="15" customHeight="1" thickBot="1">
      <c r="C4" s="82"/>
      <c r="D4" s="79"/>
      <c r="E4" s="79"/>
      <c r="F4" s="76"/>
      <c r="G4" s="21" t="s">
        <v>9</v>
      </c>
      <c r="H4" s="22" t="s">
        <v>5</v>
      </c>
      <c r="I4" s="23" t="s">
        <v>6</v>
      </c>
      <c r="J4" s="88"/>
      <c r="K4" s="14" t="s">
        <v>11</v>
      </c>
      <c r="L4" s="15" t="s">
        <v>13</v>
      </c>
      <c r="M4" s="15" t="s">
        <v>12</v>
      </c>
      <c r="N4" s="16" t="s">
        <v>22</v>
      </c>
      <c r="O4" s="58" t="s">
        <v>26</v>
      </c>
      <c r="P4" s="58" t="s">
        <v>27</v>
      </c>
      <c r="Q4" s="65" t="s">
        <v>44</v>
      </c>
      <c r="R4" s="65" t="s">
        <v>45</v>
      </c>
      <c r="S4" s="65" t="s">
        <v>48</v>
      </c>
      <c r="T4" s="65" t="s">
        <v>59</v>
      </c>
      <c r="U4" s="65" t="s">
        <v>61</v>
      </c>
      <c r="V4" s="65" t="s">
        <v>64</v>
      </c>
      <c r="W4" s="65" t="s">
        <v>74</v>
      </c>
      <c r="X4" s="65" t="s">
        <v>73</v>
      </c>
      <c r="Y4" s="65" t="s">
        <v>75</v>
      </c>
      <c r="Z4" s="65" t="s">
        <v>76</v>
      </c>
      <c r="AA4" s="65" t="s">
        <v>77</v>
      </c>
      <c r="AB4" s="65" t="s">
        <v>78</v>
      </c>
      <c r="AC4" s="65" t="s">
        <v>79</v>
      </c>
      <c r="AD4" s="17" t="s">
        <v>80</v>
      </c>
      <c r="AE4" s="72"/>
    </row>
    <row r="5" spans="3:31" s="2" customFormat="1" ht="15" customHeight="1" thickBot="1">
      <c r="C5" s="83"/>
      <c r="D5" s="80"/>
      <c r="E5" s="80"/>
      <c r="F5" s="77"/>
      <c r="G5" s="18">
        <v>37583</v>
      </c>
      <c r="H5" s="19">
        <v>37267</v>
      </c>
      <c r="I5" s="20">
        <v>37303</v>
      </c>
      <c r="J5" s="10">
        <v>37549</v>
      </c>
      <c r="K5" s="11">
        <v>37563</v>
      </c>
      <c r="L5" s="12">
        <v>37591</v>
      </c>
      <c r="M5" s="12">
        <v>37282</v>
      </c>
      <c r="N5" s="62">
        <v>37528</v>
      </c>
      <c r="O5" s="63">
        <v>37535</v>
      </c>
      <c r="P5" s="63">
        <v>37541</v>
      </c>
      <c r="Q5" s="66">
        <v>37570</v>
      </c>
      <c r="R5" s="66">
        <v>37576</v>
      </c>
      <c r="S5" s="66">
        <v>37590</v>
      </c>
      <c r="T5" s="66">
        <v>37605</v>
      </c>
      <c r="U5" s="66">
        <v>37626</v>
      </c>
      <c r="V5" s="66">
        <v>37675</v>
      </c>
      <c r="W5" s="66">
        <v>37681</v>
      </c>
      <c r="X5" s="66">
        <v>37682</v>
      </c>
      <c r="Y5" s="66">
        <v>37696</v>
      </c>
      <c r="Z5" s="66">
        <v>37717</v>
      </c>
      <c r="AA5" s="66">
        <v>37730</v>
      </c>
      <c r="AB5" s="66">
        <v>37752</v>
      </c>
      <c r="AC5" s="66">
        <v>37758</v>
      </c>
      <c r="AD5" s="64">
        <v>37759</v>
      </c>
      <c r="AE5" s="72"/>
    </row>
    <row r="6" spans="3:31" s="2" customFormat="1" ht="4.5" customHeight="1" thickTop="1">
      <c r="C6" s="7"/>
      <c r="D6" s="8"/>
      <c r="E6" s="8"/>
      <c r="F6" s="9"/>
      <c r="G6" s="26"/>
      <c r="H6" s="27"/>
      <c r="I6" s="28"/>
      <c r="J6" s="29"/>
      <c r="K6" s="30"/>
      <c r="L6" s="31"/>
      <c r="M6" s="31"/>
      <c r="N6" s="32"/>
      <c r="O6" s="59"/>
      <c r="P6" s="59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33"/>
      <c r="AE6" s="72"/>
    </row>
    <row r="7" spans="1:31" s="5" customFormat="1" ht="18" customHeight="1">
      <c r="A7" s="5">
        <f aca="true" t="shared" si="0" ref="A7:A26">(G7+H7+I7)*1000+J7*100+SUM(K7:AD7)</f>
        <v>53668</v>
      </c>
      <c r="C7" s="24" t="s">
        <v>20</v>
      </c>
      <c r="D7" s="54">
        <v>1</v>
      </c>
      <c r="E7" s="6" t="s">
        <v>16</v>
      </c>
      <c r="F7" s="55">
        <f aca="true" t="shared" si="1" ref="F7:F28">SUM(G7:AD7)</f>
        <v>244</v>
      </c>
      <c r="G7" s="34">
        <v>9</v>
      </c>
      <c r="H7" s="35">
        <v>9</v>
      </c>
      <c r="I7" s="36">
        <v>33</v>
      </c>
      <c r="J7" s="37">
        <v>25</v>
      </c>
      <c r="K7" s="38">
        <v>9</v>
      </c>
      <c r="L7" s="70">
        <v>15</v>
      </c>
      <c r="M7" s="39">
        <v>15</v>
      </c>
      <c r="N7" s="40">
        <v>12</v>
      </c>
      <c r="O7" s="60">
        <v>8</v>
      </c>
      <c r="P7" s="60">
        <v>8</v>
      </c>
      <c r="Q7" s="68"/>
      <c r="R7" s="68">
        <v>18</v>
      </c>
      <c r="S7" s="68">
        <v>12</v>
      </c>
      <c r="T7" s="68">
        <v>18</v>
      </c>
      <c r="U7" s="68">
        <v>12</v>
      </c>
      <c r="V7" s="68"/>
      <c r="W7" s="68">
        <v>18</v>
      </c>
      <c r="X7" s="68"/>
      <c r="Y7" s="68"/>
      <c r="Z7" s="68">
        <v>18</v>
      </c>
      <c r="AA7" s="68">
        <v>5</v>
      </c>
      <c r="AB7" s="68"/>
      <c r="AC7" s="68"/>
      <c r="AD7" s="41"/>
      <c r="AE7" s="73"/>
    </row>
    <row r="8" spans="1:31" s="5" customFormat="1" ht="18" customHeight="1">
      <c r="A8" s="5">
        <f t="shared" si="0"/>
        <v>67911</v>
      </c>
      <c r="C8" s="24" t="s">
        <v>20</v>
      </c>
      <c r="D8" s="54">
        <v>2</v>
      </c>
      <c r="E8" s="6" t="s">
        <v>17</v>
      </c>
      <c r="F8" s="55">
        <f t="shared" si="1"/>
        <v>195</v>
      </c>
      <c r="G8" s="34">
        <v>24</v>
      </c>
      <c r="H8" s="35">
        <v>9</v>
      </c>
      <c r="I8" s="36">
        <v>33</v>
      </c>
      <c r="J8" s="37">
        <v>18</v>
      </c>
      <c r="K8" s="38">
        <v>15</v>
      </c>
      <c r="L8" s="70">
        <v>9</v>
      </c>
      <c r="M8" s="39">
        <v>35</v>
      </c>
      <c r="N8" s="40">
        <v>2</v>
      </c>
      <c r="O8" s="60">
        <v>3</v>
      </c>
      <c r="P8" s="60">
        <v>5</v>
      </c>
      <c r="Q8" s="68"/>
      <c r="R8" s="68">
        <v>5</v>
      </c>
      <c r="S8" s="68">
        <v>18</v>
      </c>
      <c r="T8" s="68">
        <v>5</v>
      </c>
      <c r="U8" s="68">
        <v>5</v>
      </c>
      <c r="V8" s="68"/>
      <c r="W8" s="68">
        <v>5</v>
      </c>
      <c r="X8" s="68"/>
      <c r="Y8" s="68"/>
      <c r="Z8" s="68">
        <v>3</v>
      </c>
      <c r="AA8" s="68">
        <v>1</v>
      </c>
      <c r="AB8" s="68"/>
      <c r="AC8" s="68"/>
      <c r="AD8" s="41"/>
      <c r="AE8" s="73"/>
    </row>
    <row r="9" spans="1:31" s="5" customFormat="1" ht="18" customHeight="1">
      <c r="A9" s="5">
        <f t="shared" si="0"/>
        <v>144038</v>
      </c>
      <c r="C9" s="24" t="s">
        <v>20</v>
      </c>
      <c r="D9" s="54">
        <v>3</v>
      </c>
      <c r="E9" s="6" t="s">
        <v>38</v>
      </c>
      <c r="F9" s="55">
        <f t="shared" si="1"/>
        <v>182</v>
      </c>
      <c r="G9" s="34">
        <v>37</v>
      </c>
      <c r="H9" s="35">
        <v>59</v>
      </c>
      <c r="I9" s="36">
        <v>48</v>
      </c>
      <c r="J9" s="37"/>
      <c r="K9" s="38"/>
      <c r="L9" s="70">
        <v>35</v>
      </c>
      <c r="M9" s="39"/>
      <c r="N9" s="40"/>
      <c r="O9" s="60"/>
      <c r="P9" s="60"/>
      <c r="Q9" s="68"/>
      <c r="R9" s="68"/>
      <c r="S9" s="68"/>
      <c r="T9" s="68">
        <v>3</v>
      </c>
      <c r="U9" s="68"/>
      <c r="V9" s="68"/>
      <c r="W9" s="68"/>
      <c r="X9" s="68"/>
      <c r="Y9" s="68"/>
      <c r="Z9" s="68"/>
      <c r="AA9" s="68"/>
      <c r="AB9" s="68"/>
      <c r="AC9" s="68"/>
      <c r="AD9" s="41"/>
      <c r="AE9" s="73"/>
    </row>
    <row r="10" spans="1:31" s="5" customFormat="1" ht="18" customHeight="1">
      <c r="A10" s="5">
        <f>(G10+H10+I10)*1000+J10*100+SUM(K10:AD10)</f>
        <v>8422</v>
      </c>
      <c r="C10" s="24" t="s">
        <v>21</v>
      </c>
      <c r="D10" s="54">
        <v>4</v>
      </c>
      <c r="E10" s="6" t="s">
        <v>14</v>
      </c>
      <c r="F10" s="55">
        <f t="shared" si="1"/>
        <v>178</v>
      </c>
      <c r="G10" s="34">
        <v>1</v>
      </c>
      <c r="H10" s="35">
        <v>1</v>
      </c>
      <c r="I10" s="36">
        <v>1</v>
      </c>
      <c r="J10" s="37">
        <v>53</v>
      </c>
      <c r="K10" s="38">
        <v>15</v>
      </c>
      <c r="L10" s="70">
        <v>23</v>
      </c>
      <c r="M10" s="39">
        <v>23</v>
      </c>
      <c r="N10" s="40">
        <v>5</v>
      </c>
      <c r="O10" s="60">
        <v>5</v>
      </c>
      <c r="P10" s="60"/>
      <c r="Q10" s="68">
        <v>5</v>
      </c>
      <c r="R10" s="68"/>
      <c r="S10" s="68"/>
      <c r="T10" s="68"/>
      <c r="U10" s="68">
        <v>1</v>
      </c>
      <c r="V10" s="68">
        <v>12</v>
      </c>
      <c r="W10" s="68"/>
      <c r="X10" s="68">
        <v>3</v>
      </c>
      <c r="Y10" s="68">
        <v>12</v>
      </c>
      <c r="Z10" s="68"/>
      <c r="AA10" s="68">
        <v>5</v>
      </c>
      <c r="AB10" s="68">
        <v>5</v>
      </c>
      <c r="AC10" s="68">
        <v>5</v>
      </c>
      <c r="AD10" s="41">
        <v>3</v>
      </c>
      <c r="AE10" s="73"/>
    </row>
    <row r="11" spans="1:31" s="5" customFormat="1" ht="18" customHeight="1">
      <c r="A11" s="5">
        <f t="shared" si="0"/>
        <v>13530</v>
      </c>
      <c r="C11" s="24" t="s">
        <v>21</v>
      </c>
      <c r="D11" s="54">
        <v>5</v>
      </c>
      <c r="E11" s="6" t="s">
        <v>15</v>
      </c>
      <c r="F11" s="55">
        <f t="shared" si="1"/>
        <v>66</v>
      </c>
      <c r="G11" s="34">
        <v>1</v>
      </c>
      <c r="H11" s="35">
        <v>9</v>
      </c>
      <c r="I11" s="36">
        <v>1</v>
      </c>
      <c r="J11" s="37">
        <v>25</v>
      </c>
      <c r="K11" s="38">
        <v>5</v>
      </c>
      <c r="L11" s="70">
        <v>5</v>
      </c>
      <c r="M11" s="39">
        <v>5</v>
      </c>
      <c r="N11" s="40">
        <v>1</v>
      </c>
      <c r="O11" s="60">
        <v>3</v>
      </c>
      <c r="P11" s="60">
        <v>3</v>
      </c>
      <c r="Q11" s="68">
        <v>3</v>
      </c>
      <c r="R11" s="68"/>
      <c r="S11" s="68"/>
      <c r="T11" s="68"/>
      <c r="U11" s="68">
        <v>1</v>
      </c>
      <c r="V11" s="68"/>
      <c r="W11" s="68"/>
      <c r="X11" s="68"/>
      <c r="Y11" s="68">
        <v>3</v>
      </c>
      <c r="Z11" s="68"/>
      <c r="AA11" s="68">
        <v>1</v>
      </c>
      <c r="AB11" s="68"/>
      <c r="AC11" s="68"/>
      <c r="AD11" s="41"/>
      <c r="AE11" s="73"/>
    </row>
    <row r="12" spans="1:31" s="5" customFormat="1" ht="18" customHeight="1">
      <c r="A12" s="5">
        <f t="shared" si="0"/>
        <v>3814</v>
      </c>
      <c r="C12" s="24" t="s">
        <v>11</v>
      </c>
      <c r="D12" s="54">
        <v>6</v>
      </c>
      <c r="E12" s="6" t="s">
        <v>32</v>
      </c>
      <c r="F12" s="55">
        <f t="shared" si="1"/>
        <v>52</v>
      </c>
      <c r="G12" s="34"/>
      <c r="H12" s="35"/>
      <c r="I12" s="36"/>
      <c r="J12" s="37">
        <v>38</v>
      </c>
      <c r="K12" s="38"/>
      <c r="L12" s="39">
        <v>5</v>
      </c>
      <c r="M12" s="39">
        <v>9</v>
      </c>
      <c r="N12" s="40"/>
      <c r="O12" s="60"/>
      <c r="P12" s="60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41"/>
      <c r="AE12" s="73"/>
    </row>
    <row r="13" spans="1:31" s="5" customFormat="1" ht="18" customHeight="1">
      <c r="A13" s="5">
        <f t="shared" si="0"/>
        <v>14820</v>
      </c>
      <c r="C13" s="24" t="s">
        <v>20</v>
      </c>
      <c r="D13" s="54">
        <v>7</v>
      </c>
      <c r="E13" s="6" t="s">
        <v>42</v>
      </c>
      <c r="F13" s="55">
        <f t="shared" si="1"/>
        <v>51</v>
      </c>
      <c r="G13" s="34">
        <v>1</v>
      </c>
      <c r="H13" s="35">
        <v>1</v>
      </c>
      <c r="I13" s="36">
        <v>11</v>
      </c>
      <c r="J13" s="37">
        <v>18</v>
      </c>
      <c r="K13" s="38">
        <v>1</v>
      </c>
      <c r="L13" s="39">
        <v>5</v>
      </c>
      <c r="M13" s="39"/>
      <c r="N13" s="40"/>
      <c r="O13" s="60"/>
      <c r="P13" s="60"/>
      <c r="Q13" s="68"/>
      <c r="R13" s="68"/>
      <c r="S13" s="68"/>
      <c r="T13" s="68">
        <v>3</v>
      </c>
      <c r="U13" s="68"/>
      <c r="V13" s="68"/>
      <c r="W13" s="68"/>
      <c r="X13" s="68"/>
      <c r="Y13" s="68"/>
      <c r="Z13" s="68">
        <v>3</v>
      </c>
      <c r="AA13" s="68">
        <v>8</v>
      </c>
      <c r="AB13" s="68"/>
      <c r="AC13" s="68"/>
      <c r="AD13" s="41"/>
      <c r="AE13" s="73"/>
    </row>
    <row r="14" spans="1:31" s="5" customFormat="1" ht="18" customHeight="1">
      <c r="A14" s="5">
        <f t="shared" si="0"/>
        <v>1819</v>
      </c>
      <c r="C14" s="24" t="s">
        <v>11</v>
      </c>
      <c r="D14" s="54">
        <v>8</v>
      </c>
      <c r="E14" s="6" t="s">
        <v>33</v>
      </c>
      <c r="F14" s="55">
        <f t="shared" si="1"/>
        <v>37</v>
      </c>
      <c r="G14" s="34"/>
      <c r="H14" s="35"/>
      <c r="I14" s="36"/>
      <c r="J14" s="37">
        <v>18</v>
      </c>
      <c r="K14" s="38">
        <v>9</v>
      </c>
      <c r="L14" s="39">
        <v>5</v>
      </c>
      <c r="M14" s="39">
        <v>5</v>
      </c>
      <c r="N14" s="40"/>
      <c r="O14" s="60"/>
      <c r="P14" s="60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41"/>
      <c r="AE14" s="73"/>
    </row>
    <row r="15" spans="1:31" s="5" customFormat="1" ht="18" customHeight="1">
      <c r="A15" s="5">
        <f t="shared" si="0"/>
        <v>1806</v>
      </c>
      <c r="C15" s="24" t="s">
        <v>11</v>
      </c>
      <c r="D15" s="54">
        <v>9</v>
      </c>
      <c r="E15" s="6" t="s">
        <v>34</v>
      </c>
      <c r="F15" s="55">
        <f t="shared" si="1"/>
        <v>24</v>
      </c>
      <c r="G15" s="34"/>
      <c r="H15" s="35"/>
      <c r="I15" s="36"/>
      <c r="J15" s="37">
        <v>18</v>
      </c>
      <c r="K15" s="38">
        <v>1</v>
      </c>
      <c r="L15" s="39"/>
      <c r="M15" s="39">
        <v>5</v>
      </c>
      <c r="N15" s="40"/>
      <c r="O15" s="60"/>
      <c r="P15" s="60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41"/>
      <c r="AE15" s="73"/>
    </row>
    <row r="16" spans="1:31" s="5" customFormat="1" ht="18" customHeight="1">
      <c r="A16" s="5">
        <f t="shared" si="0"/>
        <v>123</v>
      </c>
      <c r="C16" s="24" t="s">
        <v>11</v>
      </c>
      <c r="D16" s="54">
        <v>10</v>
      </c>
      <c r="E16" s="6" t="s">
        <v>36</v>
      </c>
      <c r="F16" s="55">
        <f t="shared" si="1"/>
        <v>24</v>
      </c>
      <c r="G16" s="34"/>
      <c r="H16" s="35"/>
      <c r="I16" s="36"/>
      <c r="J16" s="37">
        <v>1</v>
      </c>
      <c r="K16" s="38">
        <v>23</v>
      </c>
      <c r="L16" s="39"/>
      <c r="M16" s="39"/>
      <c r="N16" s="40"/>
      <c r="O16" s="60"/>
      <c r="P16" s="60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41"/>
      <c r="AE16" s="73"/>
    </row>
    <row r="17" spans="1:31" s="5" customFormat="1" ht="18" customHeight="1">
      <c r="A17" s="5">
        <f t="shared" si="0"/>
        <v>16001</v>
      </c>
      <c r="C17" s="57" t="s">
        <v>20</v>
      </c>
      <c r="D17" s="54">
        <v>11</v>
      </c>
      <c r="E17" s="6" t="s">
        <v>50</v>
      </c>
      <c r="F17" s="55">
        <f t="shared" si="1"/>
        <v>17</v>
      </c>
      <c r="G17" s="34"/>
      <c r="H17" s="35">
        <v>15</v>
      </c>
      <c r="I17" s="36">
        <v>1</v>
      </c>
      <c r="J17" s="37"/>
      <c r="K17" s="38"/>
      <c r="L17" s="39">
        <v>1</v>
      </c>
      <c r="M17" s="39"/>
      <c r="N17" s="40"/>
      <c r="O17" s="60"/>
      <c r="P17" s="60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41"/>
      <c r="AE17" s="73"/>
    </row>
    <row r="18" spans="1:31" s="5" customFormat="1" ht="18" customHeight="1">
      <c r="A18" s="5">
        <f>(G18+H18+I18)*1000+J18*100+SUM(K18:AD18)</f>
        <v>15</v>
      </c>
      <c r="C18" s="24" t="s">
        <v>21</v>
      </c>
      <c r="D18" s="54">
        <v>12</v>
      </c>
      <c r="E18" s="6" t="s">
        <v>67</v>
      </c>
      <c r="F18" s="55">
        <f>SUM(G18:AD18)</f>
        <v>15</v>
      </c>
      <c r="G18" s="34"/>
      <c r="H18" s="35"/>
      <c r="I18" s="36"/>
      <c r="J18" s="37"/>
      <c r="K18" s="38"/>
      <c r="L18" s="70"/>
      <c r="M18" s="39">
        <v>15</v>
      </c>
      <c r="N18" s="40"/>
      <c r="O18" s="60"/>
      <c r="P18" s="60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41"/>
      <c r="AE18" s="73"/>
    </row>
    <row r="19" spans="1:31" s="5" customFormat="1" ht="18" customHeight="1">
      <c r="A19" s="5">
        <f t="shared" si="0"/>
        <v>2110</v>
      </c>
      <c r="C19" s="24" t="s">
        <v>20</v>
      </c>
      <c r="D19" s="54">
        <v>13</v>
      </c>
      <c r="E19" s="6" t="s">
        <v>37</v>
      </c>
      <c r="F19" s="55">
        <f t="shared" si="1"/>
        <v>13</v>
      </c>
      <c r="G19" s="34">
        <v>1</v>
      </c>
      <c r="H19" s="35">
        <v>1</v>
      </c>
      <c r="I19" s="36"/>
      <c r="J19" s="37">
        <v>1</v>
      </c>
      <c r="K19" s="38">
        <v>9</v>
      </c>
      <c r="L19" s="39"/>
      <c r="M19" s="39"/>
      <c r="N19" s="40"/>
      <c r="O19" s="60"/>
      <c r="P19" s="60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>
        <v>1</v>
      </c>
      <c r="AB19" s="68"/>
      <c r="AC19" s="68"/>
      <c r="AD19" s="41"/>
      <c r="AE19" s="73"/>
    </row>
    <row r="20" spans="1:31" s="5" customFormat="1" ht="18" customHeight="1">
      <c r="A20" s="5">
        <f t="shared" si="0"/>
        <v>9</v>
      </c>
      <c r="C20" s="50" t="s">
        <v>40</v>
      </c>
      <c r="D20" s="54">
        <v>14</v>
      </c>
      <c r="E20" s="51" t="s">
        <v>53</v>
      </c>
      <c r="F20" s="55">
        <f t="shared" si="1"/>
        <v>9</v>
      </c>
      <c r="G20" s="34"/>
      <c r="H20" s="35"/>
      <c r="I20" s="36"/>
      <c r="J20" s="37"/>
      <c r="K20" s="38"/>
      <c r="L20" s="39">
        <v>9</v>
      </c>
      <c r="M20" s="39"/>
      <c r="N20" s="40"/>
      <c r="O20" s="60"/>
      <c r="P20" s="6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41"/>
      <c r="AE20" s="73"/>
    </row>
    <row r="21" spans="1:31" s="5" customFormat="1" ht="18" customHeight="1">
      <c r="A21" s="5">
        <f>(G21+H21+I21)*100000+J21*1000+SUM(K21:AD21)</f>
        <v>9</v>
      </c>
      <c r="C21" s="50" t="s">
        <v>40</v>
      </c>
      <c r="D21" s="54">
        <v>14</v>
      </c>
      <c r="E21" s="51" t="s">
        <v>52</v>
      </c>
      <c r="F21" s="55">
        <f>SUM(G21:AD21)</f>
        <v>9</v>
      </c>
      <c r="G21" s="34"/>
      <c r="H21" s="35"/>
      <c r="I21" s="36"/>
      <c r="J21" s="37"/>
      <c r="K21" s="38"/>
      <c r="L21" s="39">
        <v>9</v>
      </c>
      <c r="M21" s="39"/>
      <c r="N21" s="40"/>
      <c r="O21" s="60"/>
      <c r="P21" s="6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41"/>
      <c r="AE21" s="73"/>
    </row>
    <row r="22" spans="1:31" s="5" customFormat="1" ht="18" customHeight="1">
      <c r="A22" s="5">
        <f>(G22+H22+I22)*100000+J22*1000+SUM(K22:AD22)</f>
        <v>5</v>
      </c>
      <c r="C22" s="50" t="s">
        <v>40</v>
      </c>
      <c r="D22" s="54">
        <v>16</v>
      </c>
      <c r="E22" s="51" t="s">
        <v>68</v>
      </c>
      <c r="F22" s="55">
        <f t="shared" si="1"/>
        <v>5</v>
      </c>
      <c r="G22" s="34"/>
      <c r="H22" s="35"/>
      <c r="I22" s="36"/>
      <c r="J22" s="37"/>
      <c r="K22" s="38"/>
      <c r="L22" s="39"/>
      <c r="M22" s="39">
        <v>5</v>
      </c>
      <c r="N22" s="40"/>
      <c r="O22" s="60"/>
      <c r="P22" s="60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41"/>
      <c r="AE22" s="73"/>
    </row>
    <row r="23" spans="1:31" s="5" customFormat="1" ht="18" customHeight="1">
      <c r="A23" s="5">
        <f>(G23+H23+I23)*1000+J23*100+SUM(K23:AD23)</f>
        <v>5</v>
      </c>
      <c r="C23" s="50" t="s">
        <v>40</v>
      </c>
      <c r="D23" s="54">
        <v>16</v>
      </c>
      <c r="E23" s="51" t="s">
        <v>54</v>
      </c>
      <c r="F23" s="55">
        <f t="shared" si="1"/>
        <v>5</v>
      </c>
      <c r="G23" s="34"/>
      <c r="H23" s="35"/>
      <c r="I23" s="36"/>
      <c r="J23" s="37"/>
      <c r="K23" s="38"/>
      <c r="L23" s="39">
        <v>5</v>
      </c>
      <c r="M23" s="39"/>
      <c r="N23" s="40"/>
      <c r="O23" s="60"/>
      <c r="P23" s="60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41"/>
      <c r="AE23" s="73"/>
    </row>
    <row r="24" spans="1:31" s="5" customFormat="1" ht="18" customHeight="1">
      <c r="A24" s="5">
        <f>(G24+H24+I24)*1000+J24*100+SUM(K24:AD24)</f>
        <v>1102</v>
      </c>
      <c r="C24" s="24" t="s">
        <v>20</v>
      </c>
      <c r="D24" s="54">
        <v>18</v>
      </c>
      <c r="E24" s="6" t="s">
        <v>35</v>
      </c>
      <c r="F24" s="55">
        <f t="shared" si="1"/>
        <v>4</v>
      </c>
      <c r="G24" s="34"/>
      <c r="H24" s="35">
        <v>1</v>
      </c>
      <c r="I24" s="36"/>
      <c r="J24" s="37">
        <v>1</v>
      </c>
      <c r="K24" s="38"/>
      <c r="L24" s="39">
        <v>1</v>
      </c>
      <c r="M24" s="39"/>
      <c r="N24" s="40"/>
      <c r="O24" s="60"/>
      <c r="P24" s="60"/>
      <c r="Q24" s="68"/>
      <c r="R24" s="68"/>
      <c r="S24" s="68"/>
      <c r="T24" s="68">
        <v>1</v>
      </c>
      <c r="U24" s="68"/>
      <c r="V24" s="68"/>
      <c r="W24" s="68"/>
      <c r="X24" s="68"/>
      <c r="Y24" s="68"/>
      <c r="Z24" s="68"/>
      <c r="AA24" s="68"/>
      <c r="AB24" s="68"/>
      <c r="AC24" s="68"/>
      <c r="AD24" s="41"/>
      <c r="AE24" s="73"/>
    </row>
    <row r="25" spans="1:31" s="5" customFormat="1" ht="18" customHeight="1">
      <c r="A25" s="5">
        <f>(G25+H25+I25)*1000+J25*100+SUM(K25:AD25)</f>
        <v>1001</v>
      </c>
      <c r="C25" s="24" t="s">
        <v>21</v>
      </c>
      <c r="D25" s="54">
        <v>19</v>
      </c>
      <c r="E25" s="6" t="s">
        <v>39</v>
      </c>
      <c r="F25" s="55">
        <f t="shared" si="1"/>
        <v>2</v>
      </c>
      <c r="G25" s="34"/>
      <c r="H25" s="35">
        <v>1</v>
      </c>
      <c r="I25" s="36"/>
      <c r="J25" s="37"/>
      <c r="K25" s="38">
        <v>1</v>
      </c>
      <c r="L25" s="39"/>
      <c r="M25" s="39"/>
      <c r="N25" s="40"/>
      <c r="O25" s="60"/>
      <c r="P25" s="60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41"/>
      <c r="AE25" s="73"/>
    </row>
    <row r="26" spans="1:31" s="5" customFormat="1" ht="18" customHeight="1">
      <c r="A26" s="5">
        <f t="shared" si="0"/>
        <v>1000</v>
      </c>
      <c r="C26" s="24" t="s">
        <v>21</v>
      </c>
      <c r="D26" s="54">
        <v>20</v>
      </c>
      <c r="E26" s="6" t="s">
        <v>70</v>
      </c>
      <c r="F26" s="55">
        <f t="shared" si="1"/>
        <v>1</v>
      </c>
      <c r="G26" s="34"/>
      <c r="H26" s="35"/>
      <c r="I26" s="36">
        <v>1</v>
      </c>
      <c r="J26" s="37"/>
      <c r="K26" s="38"/>
      <c r="L26" s="39"/>
      <c r="M26" s="39"/>
      <c r="N26" s="40"/>
      <c r="O26" s="60"/>
      <c r="P26" s="60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41"/>
      <c r="AE26" s="73"/>
    </row>
    <row r="27" spans="1:31" s="53" customFormat="1" ht="18" customHeight="1">
      <c r="A27" s="5">
        <f>(G27+H27+I27)*1000+J27*100+SUM(K27:AD27)</f>
        <v>1000</v>
      </c>
      <c r="C27" s="24" t="s">
        <v>21</v>
      </c>
      <c r="D27" s="54">
        <v>20</v>
      </c>
      <c r="E27" s="6" t="s">
        <v>71</v>
      </c>
      <c r="F27" s="55">
        <f t="shared" si="1"/>
        <v>1</v>
      </c>
      <c r="G27" s="52"/>
      <c r="H27" s="35"/>
      <c r="I27" s="36">
        <v>1</v>
      </c>
      <c r="J27" s="37"/>
      <c r="K27" s="38"/>
      <c r="L27" s="39"/>
      <c r="M27" s="39"/>
      <c r="N27" s="40"/>
      <c r="O27" s="60"/>
      <c r="P27" s="6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41"/>
      <c r="AE27" s="73"/>
    </row>
    <row r="28" spans="1:31" s="53" customFormat="1" ht="18" customHeight="1">
      <c r="A28" s="5">
        <f>(G28+H28+I28)*1000+J28*100+SUM(K28:AD28)</f>
        <v>1</v>
      </c>
      <c r="C28" s="50" t="s">
        <v>40</v>
      </c>
      <c r="D28" s="54">
        <v>22</v>
      </c>
      <c r="E28" s="51" t="s">
        <v>41</v>
      </c>
      <c r="F28" s="55">
        <f t="shared" si="1"/>
        <v>1</v>
      </c>
      <c r="G28" s="52"/>
      <c r="H28" s="35"/>
      <c r="I28" s="36"/>
      <c r="J28" s="37"/>
      <c r="K28" s="38">
        <v>1</v>
      </c>
      <c r="L28" s="39"/>
      <c r="M28" s="39"/>
      <c r="N28" s="40"/>
      <c r="O28" s="60"/>
      <c r="P28" s="60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41"/>
      <c r="AE28" s="73"/>
    </row>
    <row r="29" spans="1:31" s="5" customFormat="1" ht="18" customHeight="1">
      <c r="A29" s="5">
        <f>(G29+H29+I29)*100000+J29*1000+SUM(K29:AD29)</f>
        <v>1</v>
      </c>
      <c r="C29" s="50" t="s">
        <v>40</v>
      </c>
      <c r="D29" s="54">
        <v>22</v>
      </c>
      <c r="E29" s="51" t="s">
        <v>51</v>
      </c>
      <c r="F29" s="55">
        <f>SUM(G29:AD29)</f>
        <v>1</v>
      </c>
      <c r="G29" s="34"/>
      <c r="H29" s="35"/>
      <c r="I29" s="36"/>
      <c r="J29" s="37"/>
      <c r="K29" s="38"/>
      <c r="L29" s="39">
        <v>1</v>
      </c>
      <c r="M29" s="39"/>
      <c r="N29" s="40"/>
      <c r="O29" s="60"/>
      <c r="P29" s="6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41"/>
      <c r="AE29" s="73"/>
    </row>
    <row r="30" spans="3:30" ht="4.5" customHeight="1" thickBot="1">
      <c r="C30" s="25"/>
      <c r="D30" s="3"/>
      <c r="E30" s="3"/>
      <c r="F30" s="4"/>
      <c r="G30" s="42"/>
      <c r="H30" s="43"/>
      <c r="I30" s="44"/>
      <c r="J30" s="45"/>
      <c r="K30" s="46"/>
      <c r="L30" s="47"/>
      <c r="M30" s="47"/>
      <c r="N30" s="48"/>
      <c r="O30" s="61"/>
      <c r="P30" s="61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49"/>
    </row>
    <row r="31" spans="7:30" ht="15.75" thickTop="1">
      <c r="G31" s="1">
        <f aca="true" t="shared" si="2" ref="G31:AD31">COUNTA(G6:G30)</f>
        <v>7</v>
      </c>
      <c r="H31" s="1">
        <f t="shared" si="2"/>
        <v>10</v>
      </c>
      <c r="I31" s="1">
        <f t="shared" si="2"/>
        <v>9</v>
      </c>
      <c r="J31" s="1">
        <f t="shared" si="2"/>
        <v>11</v>
      </c>
      <c r="K31" s="1">
        <f t="shared" si="2"/>
        <v>11</v>
      </c>
      <c r="L31" s="1">
        <f t="shared" si="2"/>
        <v>14</v>
      </c>
      <c r="M31" s="1">
        <f t="shared" si="2"/>
        <v>9</v>
      </c>
      <c r="N31" s="1">
        <f t="shared" si="2"/>
        <v>4</v>
      </c>
      <c r="O31" s="1">
        <f t="shared" si="2"/>
        <v>4</v>
      </c>
      <c r="P31" s="1">
        <f t="shared" si="2"/>
        <v>3</v>
      </c>
      <c r="Q31" s="1">
        <f t="shared" si="2"/>
        <v>2</v>
      </c>
      <c r="R31" s="1">
        <f t="shared" si="2"/>
        <v>2</v>
      </c>
      <c r="S31" s="1">
        <f t="shared" si="2"/>
        <v>2</v>
      </c>
      <c r="T31" s="1">
        <f t="shared" si="2"/>
        <v>5</v>
      </c>
      <c r="U31" s="1">
        <f t="shared" si="2"/>
        <v>4</v>
      </c>
      <c r="V31" s="1">
        <f t="shared" si="2"/>
        <v>1</v>
      </c>
      <c r="W31" s="1">
        <f t="shared" si="2"/>
        <v>2</v>
      </c>
      <c r="X31" s="1">
        <f t="shared" si="2"/>
        <v>1</v>
      </c>
      <c r="Y31" s="1">
        <f t="shared" si="2"/>
        <v>2</v>
      </c>
      <c r="Z31" s="1">
        <f t="shared" si="2"/>
        <v>3</v>
      </c>
      <c r="AA31" s="1">
        <f t="shared" si="2"/>
        <v>6</v>
      </c>
      <c r="AB31" s="1">
        <f t="shared" si="2"/>
        <v>1</v>
      </c>
      <c r="AC31" s="1">
        <f t="shared" si="2"/>
        <v>1</v>
      </c>
      <c r="AD31" s="1">
        <f t="shared" si="2"/>
        <v>1</v>
      </c>
    </row>
  </sheetData>
  <mergeCells count="9">
    <mergeCell ref="C1:AD1"/>
    <mergeCell ref="F3:F5"/>
    <mergeCell ref="E3:E5"/>
    <mergeCell ref="D3:D5"/>
    <mergeCell ref="C3:C5"/>
    <mergeCell ref="G3:I3"/>
    <mergeCell ref="J3:J4"/>
    <mergeCell ref="K3:M3"/>
    <mergeCell ref="N3:AD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Y38"/>
  <sheetViews>
    <sheetView tabSelected="1" zoomScale="50" zoomScaleNormal="50" workbookViewId="0" topLeftCell="A1">
      <selection activeCell="E20" sqref="E20:E36"/>
    </sheetView>
  </sheetViews>
  <sheetFormatPr defaultColWidth="11.421875" defaultRowHeight="12.75"/>
  <cols>
    <col min="1" max="1" width="8.421875" style="0" customWidth="1"/>
    <col min="2" max="2" width="1.421875" style="0" customWidth="1"/>
    <col min="3" max="3" width="12.421875" style="1" customWidth="1"/>
    <col min="4" max="4" width="8.00390625" style="0" customWidth="1"/>
    <col min="5" max="5" width="30.140625" style="0" customWidth="1"/>
    <col min="6" max="6" width="10.421875" style="0" customWidth="1"/>
    <col min="11" max="13" width="10.7109375" style="0" customWidth="1"/>
    <col min="14" max="25" width="9.7109375" style="0" customWidth="1"/>
  </cols>
  <sheetData>
    <row r="1" spans="3:25" ht="27">
      <c r="C1" s="74" t="s">
        <v>82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18.75" customHeight="1" thickBot="1"/>
    <row r="3" spans="3:25" s="2" customFormat="1" ht="21" customHeight="1" thickBot="1" thickTop="1">
      <c r="C3" s="81" t="s">
        <v>0</v>
      </c>
      <c r="D3" s="78" t="s">
        <v>1</v>
      </c>
      <c r="E3" s="78" t="s">
        <v>2</v>
      </c>
      <c r="F3" s="75" t="s">
        <v>3</v>
      </c>
      <c r="G3" s="84" t="s">
        <v>4</v>
      </c>
      <c r="H3" s="85"/>
      <c r="I3" s="86"/>
      <c r="J3" s="87" t="s">
        <v>7</v>
      </c>
      <c r="K3" s="89" t="s">
        <v>69</v>
      </c>
      <c r="L3" s="90"/>
      <c r="M3" s="90"/>
      <c r="N3" s="91" t="s">
        <v>8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3:25" s="2" customFormat="1" ht="15" customHeight="1" thickBot="1">
      <c r="C4" s="82"/>
      <c r="D4" s="79"/>
      <c r="E4" s="79"/>
      <c r="F4" s="76"/>
      <c r="G4" s="21" t="s">
        <v>9</v>
      </c>
      <c r="H4" s="22" t="s">
        <v>5</v>
      </c>
      <c r="I4" s="23" t="s">
        <v>6</v>
      </c>
      <c r="J4" s="88"/>
      <c r="K4" s="14" t="s">
        <v>11</v>
      </c>
      <c r="L4" s="15" t="s">
        <v>13</v>
      </c>
      <c r="M4" s="15" t="s">
        <v>12</v>
      </c>
      <c r="N4" s="16" t="s">
        <v>22</v>
      </c>
      <c r="O4" s="58" t="s">
        <v>26</v>
      </c>
      <c r="P4" s="58" t="s">
        <v>27</v>
      </c>
      <c r="Q4" s="65" t="s">
        <v>45</v>
      </c>
      <c r="R4" s="65" t="s">
        <v>59</v>
      </c>
      <c r="S4" s="65" t="s">
        <v>74</v>
      </c>
      <c r="T4" s="65" t="s">
        <v>76</v>
      </c>
      <c r="U4" s="65" t="s">
        <v>77</v>
      </c>
      <c r="V4" s="65"/>
      <c r="W4" s="65"/>
      <c r="X4" s="65"/>
      <c r="Y4" s="17"/>
    </row>
    <row r="5" spans="3:25" s="2" customFormat="1" ht="15" customHeight="1" thickBot="1">
      <c r="C5" s="83"/>
      <c r="D5" s="80"/>
      <c r="E5" s="80"/>
      <c r="F5" s="77"/>
      <c r="G5" s="18">
        <v>37583</v>
      </c>
      <c r="H5" s="19">
        <v>37267</v>
      </c>
      <c r="I5" s="20">
        <v>37303</v>
      </c>
      <c r="J5" s="10">
        <v>37549</v>
      </c>
      <c r="K5" s="11">
        <v>37563</v>
      </c>
      <c r="L5" s="12">
        <v>37591</v>
      </c>
      <c r="M5" s="12">
        <v>37282</v>
      </c>
      <c r="N5" s="62">
        <v>37528</v>
      </c>
      <c r="O5" s="63">
        <v>37535</v>
      </c>
      <c r="P5" s="63">
        <v>37541</v>
      </c>
      <c r="Q5" s="66">
        <v>37576</v>
      </c>
      <c r="R5" s="66">
        <v>37605</v>
      </c>
      <c r="S5" s="66">
        <v>37681</v>
      </c>
      <c r="T5" s="66">
        <v>37717</v>
      </c>
      <c r="U5" s="66">
        <v>37730</v>
      </c>
      <c r="V5" s="66"/>
      <c r="W5" s="66"/>
      <c r="X5" s="66"/>
      <c r="Y5" s="13"/>
    </row>
    <row r="6" spans="3:25" s="2" customFormat="1" ht="4.5" customHeight="1" thickTop="1">
      <c r="C6" s="7"/>
      <c r="D6" s="8"/>
      <c r="E6" s="8"/>
      <c r="F6" s="9"/>
      <c r="G6" s="26"/>
      <c r="H6" s="27"/>
      <c r="I6" s="28"/>
      <c r="J6" s="29"/>
      <c r="K6" s="30"/>
      <c r="L6" s="31"/>
      <c r="M6" s="31"/>
      <c r="N6" s="32"/>
      <c r="O6" s="59"/>
      <c r="P6" s="59"/>
      <c r="Q6" s="67"/>
      <c r="R6" s="67"/>
      <c r="S6" s="67"/>
      <c r="T6" s="67"/>
      <c r="U6" s="67"/>
      <c r="V6" s="67"/>
      <c r="W6" s="67"/>
      <c r="X6" s="67"/>
      <c r="Y6" s="33"/>
    </row>
    <row r="7" spans="1:25" s="5" customFormat="1" ht="18" customHeight="1">
      <c r="A7" s="5">
        <f>(G7+H7+I7)*1000+J7*100+SUM(K7:Y7)</f>
        <v>76319</v>
      </c>
      <c r="C7" s="24" t="s">
        <v>20</v>
      </c>
      <c r="D7" s="54">
        <v>1</v>
      </c>
      <c r="E7" s="6" t="s">
        <v>18</v>
      </c>
      <c r="F7" s="55">
        <f>SUM(G7:Y7)</f>
        <v>143</v>
      </c>
      <c r="G7" s="34">
        <v>37</v>
      </c>
      <c r="H7" s="35">
        <v>1</v>
      </c>
      <c r="I7" s="36">
        <v>33</v>
      </c>
      <c r="J7" s="37">
        <v>53</v>
      </c>
      <c r="K7" s="38">
        <v>1</v>
      </c>
      <c r="L7" s="39">
        <v>1</v>
      </c>
      <c r="M7" s="39">
        <v>9</v>
      </c>
      <c r="N7" s="40">
        <v>1</v>
      </c>
      <c r="O7" s="60">
        <v>3</v>
      </c>
      <c r="P7" s="60"/>
      <c r="Q7" s="68">
        <v>1</v>
      </c>
      <c r="R7" s="68"/>
      <c r="S7" s="68">
        <v>1</v>
      </c>
      <c r="T7" s="68">
        <v>1</v>
      </c>
      <c r="U7" s="68">
        <v>1</v>
      </c>
      <c r="V7" s="68"/>
      <c r="W7" s="68"/>
      <c r="X7" s="68"/>
      <c r="Y7" s="41"/>
    </row>
    <row r="8" spans="1:25" s="5" customFormat="1" ht="18" customHeight="1">
      <c r="A8" s="5">
        <f>(G8+H8+I8)*1000+J8*100+SUM(K8:Y8)</f>
        <v>29824</v>
      </c>
      <c r="C8" s="24" t="s">
        <v>20</v>
      </c>
      <c r="D8" s="54">
        <v>2</v>
      </c>
      <c r="E8" s="6" t="s">
        <v>19</v>
      </c>
      <c r="F8" s="55">
        <f>SUM(G8:Y8)</f>
        <v>88</v>
      </c>
      <c r="G8" s="34">
        <v>1</v>
      </c>
      <c r="H8" s="35">
        <v>24</v>
      </c>
      <c r="I8" s="36">
        <v>1</v>
      </c>
      <c r="J8" s="37">
        <v>38</v>
      </c>
      <c r="K8" s="38">
        <v>1</v>
      </c>
      <c r="L8" s="39">
        <v>1</v>
      </c>
      <c r="M8" s="39">
        <v>9</v>
      </c>
      <c r="N8" s="40">
        <v>1</v>
      </c>
      <c r="O8" s="60">
        <v>1</v>
      </c>
      <c r="P8" s="60">
        <v>1</v>
      </c>
      <c r="Q8" s="68">
        <v>3</v>
      </c>
      <c r="R8" s="68">
        <v>2</v>
      </c>
      <c r="S8" s="68">
        <v>1</v>
      </c>
      <c r="T8" s="68">
        <v>3</v>
      </c>
      <c r="U8" s="68">
        <v>1</v>
      </c>
      <c r="V8" s="68"/>
      <c r="W8" s="68"/>
      <c r="X8" s="68"/>
      <c r="Y8" s="41"/>
    </row>
    <row r="9" spans="1:25" s="53" customFormat="1" ht="18" customHeight="1">
      <c r="A9" s="56">
        <f>(G9+H9+I9)*1000+J9*100+SUM(K9:Y9)</f>
        <v>84000</v>
      </c>
      <c r="B9" s="56"/>
      <c r="C9" s="57" t="s">
        <v>21</v>
      </c>
      <c r="D9" s="54">
        <v>3</v>
      </c>
      <c r="E9" s="6" t="s">
        <v>62</v>
      </c>
      <c r="F9" s="55">
        <f>SUM(G9:Y9)</f>
        <v>84</v>
      </c>
      <c r="G9" s="52"/>
      <c r="H9" s="35">
        <v>84</v>
      </c>
      <c r="I9" s="36"/>
      <c r="J9" s="37"/>
      <c r="K9" s="38"/>
      <c r="L9" s="39"/>
      <c r="M9" s="39"/>
      <c r="N9" s="40"/>
      <c r="O9" s="60"/>
      <c r="P9" s="60"/>
      <c r="Q9" s="68"/>
      <c r="R9" s="68"/>
      <c r="S9" s="68"/>
      <c r="T9" s="68"/>
      <c r="U9" s="68"/>
      <c r="V9" s="68"/>
      <c r="W9" s="68"/>
      <c r="X9" s="68"/>
      <c r="Y9" s="41"/>
    </row>
    <row r="10" spans="1:25" s="5" customFormat="1" ht="18" customHeight="1">
      <c r="A10" s="5">
        <f>(G10+H10+I10)*1000+J10*100+SUM(K10:Y10)</f>
        <v>34109</v>
      </c>
      <c r="C10" s="24" t="s">
        <v>20</v>
      </c>
      <c r="D10" s="54">
        <v>4</v>
      </c>
      <c r="E10" s="6" t="s">
        <v>28</v>
      </c>
      <c r="F10" s="55">
        <f>SUM(G10:Y10)</f>
        <v>44</v>
      </c>
      <c r="G10" s="34"/>
      <c r="H10" s="35">
        <v>1</v>
      </c>
      <c r="I10" s="36">
        <v>33</v>
      </c>
      <c r="J10" s="37">
        <v>1</v>
      </c>
      <c r="K10" s="38"/>
      <c r="L10" s="39"/>
      <c r="M10" s="39">
        <v>9</v>
      </c>
      <c r="N10" s="40"/>
      <c r="O10" s="60"/>
      <c r="P10" s="60"/>
      <c r="Q10" s="68"/>
      <c r="R10" s="68"/>
      <c r="S10" s="68"/>
      <c r="T10" s="68"/>
      <c r="U10" s="68"/>
      <c r="V10" s="68"/>
      <c r="W10" s="68"/>
      <c r="X10" s="68"/>
      <c r="Y10" s="41"/>
    </row>
    <row r="11" spans="3:25" ht="4.5" customHeight="1" thickBot="1">
      <c r="C11" s="25"/>
      <c r="D11" s="3"/>
      <c r="E11" s="3"/>
      <c r="F11" s="4"/>
      <c r="G11" s="42"/>
      <c r="H11" s="43"/>
      <c r="I11" s="44"/>
      <c r="J11" s="45"/>
      <c r="K11" s="46"/>
      <c r="L11" s="47"/>
      <c r="M11" s="47"/>
      <c r="N11" s="48"/>
      <c r="O11" s="61"/>
      <c r="P11" s="61"/>
      <c r="Q11" s="69"/>
      <c r="R11" s="69"/>
      <c r="S11" s="69"/>
      <c r="T11" s="69"/>
      <c r="U11" s="69"/>
      <c r="V11" s="69"/>
      <c r="W11" s="69"/>
      <c r="X11" s="69"/>
      <c r="Y11" s="49"/>
    </row>
    <row r="12" spans="7:25" ht="13.5" thickTop="1">
      <c r="G12" s="1">
        <f aca="true" t="shared" si="0" ref="G12:S12">COUNTA(G6:G11)</f>
        <v>2</v>
      </c>
      <c r="H12" s="1">
        <f t="shared" si="0"/>
        <v>4</v>
      </c>
      <c r="I12" s="1">
        <f t="shared" si="0"/>
        <v>3</v>
      </c>
      <c r="J12" s="1">
        <f t="shared" si="0"/>
        <v>3</v>
      </c>
      <c r="K12" s="1">
        <f t="shared" si="0"/>
        <v>2</v>
      </c>
      <c r="L12" s="1">
        <f t="shared" si="0"/>
        <v>2</v>
      </c>
      <c r="M12" s="1">
        <f t="shared" si="0"/>
        <v>3</v>
      </c>
      <c r="N12" s="1">
        <f t="shared" si="0"/>
        <v>2</v>
      </c>
      <c r="O12" s="1">
        <f t="shared" si="0"/>
        <v>2</v>
      </c>
      <c r="P12" s="1">
        <f t="shared" si="0"/>
        <v>1</v>
      </c>
      <c r="Q12" s="1">
        <f t="shared" si="0"/>
        <v>2</v>
      </c>
      <c r="R12" s="1">
        <f t="shared" si="0"/>
        <v>1</v>
      </c>
      <c r="S12" s="1">
        <f t="shared" si="0"/>
        <v>2</v>
      </c>
      <c r="T12" s="1">
        <f>COUNTA(T6:T11)</f>
        <v>2</v>
      </c>
      <c r="U12" s="1">
        <f>COUNTA(U6:U11)</f>
        <v>2</v>
      </c>
      <c r="V12" s="1"/>
      <c r="W12" s="1"/>
      <c r="X12" s="1"/>
      <c r="Y12" s="1">
        <f>COUNTA(Y6:Y11)</f>
        <v>0</v>
      </c>
    </row>
    <row r="13" spans="1:25" ht="3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3:25" ht="27">
      <c r="C14" s="74" t="s">
        <v>83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ht="18.75" customHeight="1" thickBot="1"/>
    <row r="16" spans="3:25" s="2" customFormat="1" ht="21" customHeight="1" thickBot="1" thickTop="1">
      <c r="C16" s="81" t="s">
        <v>0</v>
      </c>
      <c r="D16" s="78" t="s">
        <v>1</v>
      </c>
      <c r="E16" s="78" t="s">
        <v>10</v>
      </c>
      <c r="F16" s="75" t="s">
        <v>3</v>
      </c>
      <c r="G16" s="84" t="s">
        <v>4</v>
      </c>
      <c r="H16" s="85"/>
      <c r="I16" s="86"/>
      <c r="J16" s="87" t="s">
        <v>7</v>
      </c>
      <c r="K16" s="89" t="s">
        <v>69</v>
      </c>
      <c r="L16" s="90"/>
      <c r="M16" s="90"/>
      <c r="N16" s="91" t="s">
        <v>8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</row>
    <row r="17" spans="3:25" s="2" customFormat="1" ht="15" customHeight="1" thickBot="1">
      <c r="C17" s="82"/>
      <c r="D17" s="79"/>
      <c r="E17" s="79"/>
      <c r="F17" s="76"/>
      <c r="G17" s="21" t="s">
        <v>9</v>
      </c>
      <c r="H17" s="22" t="s">
        <v>5</v>
      </c>
      <c r="I17" s="23" t="s">
        <v>6</v>
      </c>
      <c r="J17" s="88"/>
      <c r="K17" s="14" t="s">
        <v>11</v>
      </c>
      <c r="L17" s="15" t="s">
        <v>13</v>
      </c>
      <c r="M17" s="15" t="s">
        <v>12</v>
      </c>
      <c r="N17" s="16" t="s">
        <v>22</v>
      </c>
      <c r="O17" s="58" t="s">
        <v>26</v>
      </c>
      <c r="P17" s="58" t="s">
        <v>27</v>
      </c>
      <c r="Q17" s="65" t="s">
        <v>44</v>
      </c>
      <c r="R17" s="65" t="s">
        <v>45</v>
      </c>
      <c r="S17" s="65" t="s">
        <v>48</v>
      </c>
      <c r="T17" s="65" t="s">
        <v>59</v>
      </c>
      <c r="U17" s="65" t="s">
        <v>61</v>
      </c>
      <c r="V17" s="65" t="s">
        <v>74</v>
      </c>
      <c r="W17" s="65" t="s">
        <v>75</v>
      </c>
      <c r="X17" s="65" t="s">
        <v>76</v>
      </c>
      <c r="Y17" s="17" t="s">
        <v>77</v>
      </c>
    </row>
    <row r="18" spans="3:25" s="2" customFormat="1" ht="15" customHeight="1" thickBot="1">
      <c r="C18" s="83"/>
      <c r="D18" s="80"/>
      <c r="E18" s="80"/>
      <c r="F18" s="77"/>
      <c r="G18" s="18">
        <v>37583</v>
      </c>
      <c r="H18" s="19">
        <v>37267</v>
      </c>
      <c r="I18" s="20">
        <v>37303</v>
      </c>
      <c r="J18" s="10">
        <v>37549</v>
      </c>
      <c r="K18" s="11">
        <v>37563</v>
      </c>
      <c r="L18" s="12">
        <v>37591</v>
      </c>
      <c r="M18" s="12">
        <v>37282</v>
      </c>
      <c r="N18" s="62">
        <v>37528</v>
      </c>
      <c r="O18" s="63">
        <v>37535</v>
      </c>
      <c r="P18" s="63">
        <v>37541</v>
      </c>
      <c r="Q18" s="66">
        <v>37570</v>
      </c>
      <c r="R18" s="66">
        <v>37576</v>
      </c>
      <c r="S18" s="66">
        <v>37590</v>
      </c>
      <c r="T18" s="66">
        <v>37605</v>
      </c>
      <c r="U18" s="66">
        <v>37626</v>
      </c>
      <c r="V18" s="66">
        <v>37681</v>
      </c>
      <c r="W18" s="66">
        <v>37696</v>
      </c>
      <c r="X18" s="66">
        <v>37717</v>
      </c>
      <c r="Y18" s="64">
        <v>37730</v>
      </c>
    </row>
    <row r="19" spans="3:25" s="2" customFormat="1" ht="4.5" customHeight="1" thickTop="1">
      <c r="C19" s="7"/>
      <c r="D19" s="8"/>
      <c r="E19" s="8"/>
      <c r="F19" s="9"/>
      <c r="G19" s="26"/>
      <c r="H19" s="27"/>
      <c r="I19" s="28"/>
      <c r="J19" s="29"/>
      <c r="K19" s="30"/>
      <c r="L19" s="31"/>
      <c r="M19" s="31"/>
      <c r="N19" s="32"/>
      <c r="O19" s="59"/>
      <c r="P19" s="59"/>
      <c r="Q19" s="67"/>
      <c r="R19" s="67"/>
      <c r="S19" s="67"/>
      <c r="T19" s="67"/>
      <c r="U19" s="67"/>
      <c r="V19" s="67"/>
      <c r="W19" s="67"/>
      <c r="X19" s="67"/>
      <c r="Y19" s="33"/>
    </row>
    <row r="20" spans="1:25" s="5" customFormat="1" ht="18" customHeight="1">
      <c r="A20" s="5">
        <f aca="true" t="shared" si="1" ref="A20:A36">(G20+H20+I20)*1000+J20*100+SUM(K20:Y20)</f>
        <v>90438</v>
      </c>
      <c r="C20" s="24" t="s">
        <v>20</v>
      </c>
      <c r="D20" s="54">
        <v>1</v>
      </c>
      <c r="E20" s="6" t="s">
        <v>23</v>
      </c>
      <c r="F20" s="55">
        <f aca="true" t="shared" si="2" ref="F20:F36">SUM(G20:Y20)</f>
        <v>276</v>
      </c>
      <c r="G20" s="34">
        <v>37</v>
      </c>
      <c r="H20" s="35">
        <v>37</v>
      </c>
      <c r="I20" s="36">
        <v>11</v>
      </c>
      <c r="J20" s="37">
        <v>53</v>
      </c>
      <c r="K20" s="38">
        <v>1</v>
      </c>
      <c r="L20" s="70">
        <v>1</v>
      </c>
      <c r="M20" s="39">
        <v>23</v>
      </c>
      <c r="N20" s="40">
        <v>5</v>
      </c>
      <c r="O20" s="60">
        <v>8</v>
      </c>
      <c r="P20" s="60">
        <v>8</v>
      </c>
      <c r="Q20" s="68"/>
      <c r="R20" s="68">
        <v>18</v>
      </c>
      <c r="S20" s="68">
        <v>18</v>
      </c>
      <c r="T20" s="68">
        <v>1</v>
      </c>
      <c r="U20" s="68">
        <v>18</v>
      </c>
      <c r="V20" s="68">
        <v>18</v>
      </c>
      <c r="W20" s="68"/>
      <c r="X20" s="68">
        <v>1</v>
      </c>
      <c r="Y20" s="41">
        <v>18</v>
      </c>
    </row>
    <row r="21" spans="1:25" s="5" customFormat="1" ht="18" customHeight="1">
      <c r="A21" s="5">
        <f t="shared" si="1"/>
        <v>52637</v>
      </c>
      <c r="C21" s="57" t="s">
        <v>21</v>
      </c>
      <c r="D21" s="54">
        <v>2</v>
      </c>
      <c r="E21" s="6" t="s">
        <v>24</v>
      </c>
      <c r="F21" s="55">
        <f t="shared" si="2"/>
        <v>212</v>
      </c>
      <c r="G21" s="34">
        <v>15</v>
      </c>
      <c r="H21" s="35">
        <v>24</v>
      </c>
      <c r="I21" s="36">
        <v>11</v>
      </c>
      <c r="J21" s="37">
        <v>25</v>
      </c>
      <c r="K21" s="38">
        <v>1</v>
      </c>
      <c r="L21" s="70">
        <v>35</v>
      </c>
      <c r="M21" s="39">
        <v>35</v>
      </c>
      <c r="N21" s="40">
        <v>18</v>
      </c>
      <c r="O21" s="60">
        <v>18</v>
      </c>
      <c r="P21" s="60"/>
      <c r="Q21" s="68">
        <v>12</v>
      </c>
      <c r="R21" s="68"/>
      <c r="S21" s="68"/>
      <c r="T21" s="68"/>
      <c r="U21" s="68">
        <v>12</v>
      </c>
      <c r="V21" s="68"/>
      <c r="W21" s="68">
        <v>5</v>
      </c>
      <c r="X21" s="68"/>
      <c r="Y21" s="41">
        <v>1</v>
      </c>
    </row>
    <row r="22" spans="1:25" s="5" customFormat="1" ht="18" customHeight="1">
      <c r="A22" s="5">
        <f t="shared" si="1"/>
        <v>18830</v>
      </c>
      <c r="C22" s="57" t="s">
        <v>11</v>
      </c>
      <c r="D22" s="54">
        <v>3</v>
      </c>
      <c r="E22" s="6" t="s">
        <v>31</v>
      </c>
      <c r="F22" s="55">
        <f t="shared" si="2"/>
        <v>83</v>
      </c>
      <c r="G22" s="34"/>
      <c r="H22" s="35">
        <v>15</v>
      </c>
      <c r="I22" s="36"/>
      <c r="J22" s="37">
        <v>38</v>
      </c>
      <c r="K22" s="38"/>
      <c r="L22" s="70">
        <v>15</v>
      </c>
      <c r="M22" s="39">
        <v>15</v>
      </c>
      <c r="N22" s="40"/>
      <c r="O22" s="60"/>
      <c r="P22" s="60"/>
      <c r="Q22" s="68"/>
      <c r="R22" s="68"/>
      <c r="S22" s="68"/>
      <c r="T22" s="68"/>
      <c r="U22" s="68"/>
      <c r="V22" s="68"/>
      <c r="W22" s="68"/>
      <c r="X22" s="68"/>
      <c r="Y22" s="41"/>
    </row>
    <row r="23" spans="1:25" s="5" customFormat="1" ht="18" customHeight="1">
      <c r="A23" s="5">
        <f t="shared" si="1"/>
        <v>5523</v>
      </c>
      <c r="C23" s="24" t="s">
        <v>20</v>
      </c>
      <c r="D23" s="54">
        <v>4</v>
      </c>
      <c r="E23" s="6" t="s">
        <v>25</v>
      </c>
      <c r="F23" s="55">
        <f t="shared" si="2"/>
        <v>51</v>
      </c>
      <c r="G23" s="34">
        <v>1</v>
      </c>
      <c r="H23" s="35">
        <v>1</v>
      </c>
      <c r="I23" s="36">
        <v>1</v>
      </c>
      <c r="J23" s="37">
        <v>25</v>
      </c>
      <c r="K23" s="38">
        <v>1</v>
      </c>
      <c r="L23" s="70">
        <v>1</v>
      </c>
      <c r="M23" s="39">
        <v>9</v>
      </c>
      <c r="N23" s="40">
        <v>1</v>
      </c>
      <c r="O23" s="60">
        <v>1</v>
      </c>
      <c r="P23" s="60"/>
      <c r="Q23" s="68"/>
      <c r="R23" s="68">
        <v>3</v>
      </c>
      <c r="S23" s="68"/>
      <c r="T23" s="68"/>
      <c r="U23" s="68"/>
      <c r="V23" s="68">
        <v>1</v>
      </c>
      <c r="W23" s="68"/>
      <c r="X23" s="68">
        <v>5</v>
      </c>
      <c r="Y23" s="41">
        <v>1</v>
      </c>
    </row>
    <row r="24" spans="1:25" s="5" customFormat="1" ht="18" customHeight="1">
      <c r="A24" s="5">
        <f t="shared" si="1"/>
        <v>33</v>
      </c>
      <c r="C24" s="57" t="s">
        <v>20</v>
      </c>
      <c r="D24" s="54">
        <v>5</v>
      </c>
      <c r="E24" s="6" t="s">
        <v>58</v>
      </c>
      <c r="F24" s="55">
        <f>SUM(G24:Y24)</f>
        <v>33</v>
      </c>
      <c r="G24" s="34"/>
      <c r="H24" s="35"/>
      <c r="I24" s="36"/>
      <c r="J24" s="37"/>
      <c r="K24" s="38"/>
      <c r="L24" s="39">
        <v>15</v>
      </c>
      <c r="M24" s="39"/>
      <c r="N24" s="40"/>
      <c r="O24" s="60"/>
      <c r="P24" s="60"/>
      <c r="Q24" s="68"/>
      <c r="R24" s="68"/>
      <c r="S24" s="68"/>
      <c r="T24" s="68">
        <v>18</v>
      </c>
      <c r="U24" s="68"/>
      <c r="V24" s="68"/>
      <c r="W24" s="68"/>
      <c r="X24" s="68"/>
      <c r="Y24" s="41"/>
    </row>
    <row r="25" spans="1:25" s="5" customFormat="1" ht="18" customHeight="1">
      <c r="A25" s="5">
        <f t="shared" si="1"/>
        <v>23</v>
      </c>
      <c r="C25" s="57"/>
      <c r="D25" s="54">
        <v>6</v>
      </c>
      <c r="E25" s="51" t="s">
        <v>55</v>
      </c>
      <c r="F25" s="55">
        <f t="shared" si="2"/>
        <v>23</v>
      </c>
      <c r="G25" s="34"/>
      <c r="H25" s="35"/>
      <c r="I25" s="36"/>
      <c r="J25" s="37"/>
      <c r="K25" s="38"/>
      <c r="L25" s="70">
        <v>23</v>
      </c>
      <c r="M25" s="39"/>
      <c r="N25" s="40"/>
      <c r="O25" s="60"/>
      <c r="P25" s="60"/>
      <c r="Q25" s="68"/>
      <c r="R25" s="68"/>
      <c r="S25" s="68"/>
      <c r="T25" s="68"/>
      <c r="U25" s="68"/>
      <c r="V25" s="68"/>
      <c r="W25" s="68"/>
      <c r="X25" s="68"/>
      <c r="Y25" s="41"/>
    </row>
    <row r="26" spans="1:25" s="5" customFormat="1" ht="18" customHeight="1">
      <c r="A26" s="5">
        <f t="shared" si="1"/>
        <v>22000</v>
      </c>
      <c r="C26" s="57" t="s">
        <v>21</v>
      </c>
      <c r="D26" s="54">
        <v>7</v>
      </c>
      <c r="E26" s="6" t="s">
        <v>72</v>
      </c>
      <c r="F26" s="55">
        <f t="shared" si="2"/>
        <v>22</v>
      </c>
      <c r="G26" s="34"/>
      <c r="H26" s="35"/>
      <c r="I26" s="36">
        <v>22</v>
      </c>
      <c r="J26" s="37"/>
      <c r="K26" s="38"/>
      <c r="L26" s="39"/>
      <c r="M26" s="39"/>
      <c r="N26" s="40"/>
      <c r="O26" s="60"/>
      <c r="P26" s="60"/>
      <c r="Q26" s="68"/>
      <c r="R26" s="68"/>
      <c r="S26" s="68"/>
      <c r="T26" s="68"/>
      <c r="U26" s="68"/>
      <c r="V26" s="68"/>
      <c r="W26" s="68"/>
      <c r="X26" s="68"/>
      <c r="Y26" s="41"/>
    </row>
    <row r="27" spans="1:25" s="5" customFormat="1" ht="18" customHeight="1">
      <c r="A27" s="5">
        <f t="shared" si="1"/>
        <v>1116</v>
      </c>
      <c r="C27" s="57" t="s">
        <v>20</v>
      </c>
      <c r="D27" s="54">
        <v>8</v>
      </c>
      <c r="E27" s="6" t="s">
        <v>29</v>
      </c>
      <c r="F27" s="55">
        <f t="shared" si="2"/>
        <v>18</v>
      </c>
      <c r="G27" s="34">
        <v>1</v>
      </c>
      <c r="H27" s="35"/>
      <c r="I27" s="36"/>
      <c r="J27" s="37">
        <v>1</v>
      </c>
      <c r="K27" s="38">
        <v>15</v>
      </c>
      <c r="L27" s="70"/>
      <c r="M27" s="39"/>
      <c r="N27" s="40"/>
      <c r="O27" s="60"/>
      <c r="P27" s="60"/>
      <c r="Q27" s="68"/>
      <c r="R27" s="68"/>
      <c r="S27" s="68"/>
      <c r="T27" s="68"/>
      <c r="U27" s="68"/>
      <c r="V27" s="68"/>
      <c r="W27" s="68"/>
      <c r="X27" s="68"/>
      <c r="Y27" s="41">
        <v>1</v>
      </c>
    </row>
    <row r="28" spans="1:25" s="5" customFormat="1" ht="18" customHeight="1">
      <c r="A28" s="53">
        <f t="shared" si="1"/>
        <v>15</v>
      </c>
      <c r="B28" s="53"/>
      <c r="C28" s="50" t="s">
        <v>47</v>
      </c>
      <c r="D28" s="54">
        <v>9</v>
      </c>
      <c r="E28" s="51" t="s">
        <v>43</v>
      </c>
      <c r="F28" s="55">
        <f t="shared" si="2"/>
        <v>15</v>
      </c>
      <c r="G28" s="34"/>
      <c r="H28" s="35"/>
      <c r="I28" s="36"/>
      <c r="J28" s="37"/>
      <c r="K28" s="38">
        <v>15</v>
      </c>
      <c r="L28" s="70"/>
      <c r="M28" s="39"/>
      <c r="N28" s="40"/>
      <c r="O28" s="60"/>
      <c r="P28" s="60"/>
      <c r="Q28" s="68"/>
      <c r="R28" s="68"/>
      <c r="S28" s="68"/>
      <c r="T28" s="68"/>
      <c r="U28" s="68"/>
      <c r="V28" s="68"/>
      <c r="W28" s="68"/>
      <c r="X28" s="68"/>
      <c r="Y28" s="41"/>
    </row>
    <row r="29" spans="1:25" s="5" customFormat="1" ht="18" customHeight="1">
      <c r="A29" s="5">
        <f t="shared" si="1"/>
        <v>15</v>
      </c>
      <c r="C29" s="57" t="s">
        <v>47</v>
      </c>
      <c r="D29" s="54">
        <v>9</v>
      </c>
      <c r="E29" s="6" t="s">
        <v>65</v>
      </c>
      <c r="F29" s="55">
        <f t="shared" si="2"/>
        <v>15</v>
      </c>
      <c r="G29" s="34"/>
      <c r="H29" s="35"/>
      <c r="I29" s="36"/>
      <c r="J29" s="37"/>
      <c r="K29" s="38"/>
      <c r="L29" s="39"/>
      <c r="M29" s="39">
        <v>15</v>
      </c>
      <c r="N29" s="40"/>
      <c r="O29" s="60"/>
      <c r="P29" s="60"/>
      <c r="Q29" s="68"/>
      <c r="R29" s="68"/>
      <c r="S29" s="68"/>
      <c r="T29" s="68"/>
      <c r="U29" s="68"/>
      <c r="V29" s="68"/>
      <c r="W29" s="68"/>
      <c r="X29" s="68"/>
      <c r="Y29" s="41"/>
    </row>
    <row r="30" spans="1:25" s="5" customFormat="1" ht="18" customHeight="1">
      <c r="A30" s="5">
        <f t="shared" si="1"/>
        <v>12000</v>
      </c>
      <c r="C30" s="57" t="s">
        <v>20</v>
      </c>
      <c r="D30" s="54">
        <v>11</v>
      </c>
      <c r="E30" s="6" t="s">
        <v>63</v>
      </c>
      <c r="F30" s="55">
        <f t="shared" si="2"/>
        <v>12</v>
      </c>
      <c r="G30" s="34"/>
      <c r="H30" s="35">
        <v>1</v>
      </c>
      <c r="I30" s="36">
        <v>11</v>
      </c>
      <c r="J30" s="37"/>
      <c r="K30" s="38"/>
      <c r="L30" s="39"/>
      <c r="M30" s="39"/>
      <c r="N30" s="40"/>
      <c r="O30" s="60"/>
      <c r="P30" s="60"/>
      <c r="Q30" s="68"/>
      <c r="R30" s="68"/>
      <c r="S30" s="68"/>
      <c r="T30" s="68"/>
      <c r="U30" s="68"/>
      <c r="V30" s="68"/>
      <c r="W30" s="68"/>
      <c r="X30" s="68"/>
      <c r="Y30" s="41"/>
    </row>
    <row r="31" spans="1:25" s="56" customFormat="1" ht="18" customHeight="1">
      <c r="A31" s="56">
        <f t="shared" si="1"/>
        <v>9</v>
      </c>
      <c r="C31" s="50" t="s">
        <v>47</v>
      </c>
      <c r="D31" s="54">
        <v>12</v>
      </c>
      <c r="E31" s="51" t="s">
        <v>66</v>
      </c>
      <c r="F31" s="55">
        <f t="shared" si="2"/>
        <v>9</v>
      </c>
      <c r="G31" s="34"/>
      <c r="H31" s="35"/>
      <c r="I31" s="36"/>
      <c r="J31" s="37"/>
      <c r="K31" s="38"/>
      <c r="L31" s="39"/>
      <c r="M31" s="39">
        <v>9</v>
      </c>
      <c r="N31" s="40"/>
      <c r="O31" s="60"/>
      <c r="P31" s="60"/>
      <c r="Q31" s="68"/>
      <c r="R31" s="68"/>
      <c r="S31" s="68"/>
      <c r="T31" s="68"/>
      <c r="U31" s="68"/>
      <c r="V31" s="68"/>
      <c r="W31" s="68"/>
      <c r="X31" s="68"/>
      <c r="Y31" s="41"/>
    </row>
    <row r="32" spans="1:25" s="5" customFormat="1" ht="18" customHeight="1">
      <c r="A32" s="5">
        <f t="shared" si="1"/>
        <v>1100</v>
      </c>
      <c r="C32" s="57" t="s">
        <v>20</v>
      </c>
      <c r="D32" s="54">
        <v>13</v>
      </c>
      <c r="E32" s="6" t="s">
        <v>30</v>
      </c>
      <c r="F32" s="55">
        <f>SUM(G32:Y32)</f>
        <v>2</v>
      </c>
      <c r="G32" s="34"/>
      <c r="H32" s="35">
        <v>1</v>
      </c>
      <c r="I32" s="36"/>
      <c r="J32" s="37">
        <v>1</v>
      </c>
      <c r="K32" s="38"/>
      <c r="L32" s="70"/>
      <c r="M32" s="39"/>
      <c r="N32" s="40"/>
      <c r="O32" s="60"/>
      <c r="P32" s="60"/>
      <c r="Q32" s="68"/>
      <c r="R32" s="68"/>
      <c r="S32" s="68"/>
      <c r="T32" s="68"/>
      <c r="U32" s="68"/>
      <c r="V32" s="68"/>
      <c r="W32" s="68"/>
      <c r="X32" s="68"/>
      <c r="Y32" s="41"/>
    </row>
    <row r="33" spans="1:25" s="5" customFormat="1" ht="18" customHeight="1">
      <c r="A33" s="5">
        <f t="shared" si="1"/>
        <v>1</v>
      </c>
      <c r="C33" s="57"/>
      <c r="D33" s="54">
        <v>14</v>
      </c>
      <c r="E33" s="51" t="s">
        <v>56</v>
      </c>
      <c r="F33" s="55">
        <f t="shared" si="2"/>
        <v>1</v>
      </c>
      <c r="G33" s="34"/>
      <c r="H33" s="35"/>
      <c r="I33" s="36"/>
      <c r="J33" s="37"/>
      <c r="K33" s="38"/>
      <c r="L33" s="70">
        <v>1</v>
      </c>
      <c r="M33" s="39"/>
      <c r="N33" s="40"/>
      <c r="O33" s="60"/>
      <c r="P33" s="60"/>
      <c r="Q33" s="68"/>
      <c r="R33" s="68"/>
      <c r="S33" s="68"/>
      <c r="T33" s="68"/>
      <c r="U33" s="68"/>
      <c r="V33" s="68"/>
      <c r="W33" s="68"/>
      <c r="X33" s="68"/>
      <c r="Y33" s="41"/>
    </row>
    <row r="34" spans="1:25" s="5" customFormat="1" ht="18" customHeight="1">
      <c r="A34" s="5">
        <f>(G34+H34+I34)*1000+J34*100+SUM(K34:Y34)</f>
        <v>1</v>
      </c>
      <c r="C34" s="50" t="s">
        <v>47</v>
      </c>
      <c r="D34" s="54">
        <v>14</v>
      </c>
      <c r="E34" s="51" t="s">
        <v>57</v>
      </c>
      <c r="F34" s="55">
        <f>SUM(G34:Y34)</f>
        <v>1</v>
      </c>
      <c r="G34" s="34"/>
      <c r="H34" s="35"/>
      <c r="I34" s="36"/>
      <c r="J34" s="37"/>
      <c r="K34" s="38"/>
      <c r="L34" s="39">
        <v>1</v>
      </c>
      <c r="M34" s="39"/>
      <c r="N34" s="40"/>
      <c r="O34" s="60"/>
      <c r="P34" s="60"/>
      <c r="Q34" s="68"/>
      <c r="R34" s="68"/>
      <c r="S34" s="68"/>
      <c r="T34" s="68"/>
      <c r="U34" s="68"/>
      <c r="V34" s="68"/>
      <c r="W34" s="68"/>
      <c r="X34" s="68"/>
      <c r="Y34" s="41"/>
    </row>
    <row r="35" spans="1:25" s="5" customFormat="1" ht="18" customHeight="1">
      <c r="A35" s="5">
        <f t="shared" si="1"/>
        <v>1</v>
      </c>
      <c r="C35" s="57" t="s">
        <v>20</v>
      </c>
      <c r="D35" s="54">
        <v>14</v>
      </c>
      <c r="E35" s="6" t="s">
        <v>60</v>
      </c>
      <c r="F35" s="55">
        <f t="shared" si="2"/>
        <v>1</v>
      </c>
      <c r="G35" s="34"/>
      <c r="H35" s="35"/>
      <c r="I35" s="36"/>
      <c r="J35" s="37"/>
      <c r="K35" s="38"/>
      <c r="L35" s="70"/>
      <c r="M35" s="39"/>
      <c r="N35" s="40"/>
      <c r="O35" s="60"/>
      <c r="P35" s="60"/>
      <c r="Q35" s="68"/>
      <c r="R35" s="68"/>
      <c r="S35" s="68"/>
      <c r="T35" s="68">
        <v>1</v>
      </c>
      <c r="U35" s="68"/>
      <c r="V35" s="68"/>
      <c r="W35" s="68"/>
      <c r="X35" s="68"/>
      <c r="Y35" s="41"/>
    </row>
    <row r="36" spans="1:25" s="5" customFormat="1" ht="18" customHeight="1">
      <c r="A36" s="5">
        <f t="shared" si="1"/>
        <v>1</v>
      </c>
      <c r="C36" s="57" t="s">
        <v>11</v>
      </c>
      <c r="D36" s="54">
        <v>14</v>
      </c>
      <c r="E36" s="6" t="s">
        <v>46</v>
      </c>
      <c r="F36" s="55">
        <f t="shared" si="2"/>
        <v>1</v>
      </c>
      <c r="G36" s="34"/>
      <c r="H36" s="35"/>
      <c r="I36" s="36"/>
      <c r="J36" s="37"/>
      <c r="K36" s="38">
        <v>1</v>
      </c>
      <c r="L36" s="70"/>
      <c r="M36" s="39"/>
      <c r="N36" s="40"/>
      <c r="O36" s="60"/>
      <c r="P36" s="60"/>
      <c r="Q36" s="68"/>
      <c r="R36" s="68"/>
      <c r="S36" s="68"/>
      <c r="T36" s="68"/>
      <c r="U36" s="68"/>
      <c r="V36" s="68"/>
      <c r="W36" s="68"/>
      <c r="X36" s="68"/>
      <c r="Y36" s="41"/>
    </row>
    <row r="37" spans="3:25" ht="4.5" customHeight="1" thickBot="1">
      <c r="C37" s="25"/>
      <c r="D37" s="3"/>
      <c r="E37" s="3"/>
      <c r="F37" s="4"/>
      <c r="G37" s="42"/>
      <c r="H37" s="43"/>
      <c r="I37" s="44"/>
      <c r="J37" s="45"/>
      <c r="K37" s="46"/>
      <c r="L37" s="47"/>
      <c r="M37" s="47"/>
      <c r="N37" s="48"/>
      <c r="O37" s="61"/>
      <c r="P37" s="61"/>
      <c r="Q37" s="69"/>
      <c r="R37" s="69"/>
      <c r="S37" s="69"/>
      <c r="T37" s="69"/>
      <c r="U37" s="69"/>
      <c r="V37" s="69"/>
      <c r="W37" s="69"/>
      <c r="X37" s="69"/>
      <c r="Y37" s="49"/>
    </row>
    <row r="38" spans="7:25" ht="13.5" thickTop="1">
      <c r="G38" s="1">
        <f aca="true" t="shared" si="3" ref="G38:M38">COUNTA(G19:G37)</f>
        <v>4</v>
      </c>
      <c r="H38" s="1">
        <f t="shared" si="3"/>
        <v>6</v>
      </c>
      <c r="I38" s="1">
        <f t="shared" si="3"/>
        <v>5</v>
      </c>
      <c r="J38" s="1">
        <f t="shared" si="3"/>
        <v>6</v>
      </c>
      <c r="K38" s="1">
        <f t="shared" si="3"/>
        <v>6</v>
      </c>
      <c r="L38" s="1">
        <f t="shared" si="3"/>
        <v>8</v>
      </c>
      <c r="M38" s="1">
        <f t="shared" si="3"/>
        <v>6</v>
      </c>
      <c r="N38" s="1">
        <f aca="true" t="shared" si="4" ref="N38:Y38">COUNTA(N19:N37)</f>
        <v>3</v>
      </c>
      <c r="O38" s="1">
        <f t="shared" si="4"/>
        <v>3</v>
      </c>
      <c r="P38" s="1">
        <f t="shared" si="4"/>
        <v>1</v>
      </c>
      <c r="Q38" s="1">
        <f t="shared" si="4"/>
        <v>1</v>
      </c>
      <c r="R38" s="1">
        <f t="shared" si="4"/>
        <v>2</v>
      </c>
      <c r="S38" s="1">
        <f t="shared" si="4"/>
        <v>1</v>
      </c>
      <c r="T38" s="1">
        <f t="shared" si="4"/>
        <v>3</v>
      </c>
      <c r="U38" s="1">
        <f t="shared" si="4"/>
        <v>2</v>
      </c>
      <c r="V38" s="1">
        <f t="shared" si="4"/>
        <v>2</v>
      </c>
      <c r="W38" s="1">
        <f t="shared" si="4"/>
        <v>1</v>
      </c>
      <c r="X38" s="1">
        <v>2</v>
      </c>
      <c r="Y38" s="1">
        <f t="shared" si="4"/>
        <v>4</v>
      </c>
    </row>
  </sheetData>
  <mergeCells count="19">
    <mergeCell ref="C14:Y14"/>
    <mergeCell ref="F16:F18"/>
    <mergeCell ref="E16:E18"/>
    <mergeCell ref="D16:D18"/>
    <mergeCell ref="C16:C18"/>
    <mergeCell ref="G16:I16"/>
    <mergeCell ref="J16:J17"/>
    <mergeCell ref="K16:M16"/>
    <mergeCell ref="N16:Y16"/>
    <mergeCell ref="A13:Y13"/>
    <mergeCell ref="C1:Y1"/>
    <mergeCell ref="C3:C5"/>
    <mergeCell ref="D3:D5"/>
    <mergeCell ref="E3:E5"/>
    <mergeCell ref="F3:F5"/>
    <mergeCell ref="G3:I3"/>
    <mergeCell ref="J3:J4"/>
    <mergeCell ref="K3:M3"/>
    <mergeCell ref="N3:Y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32"/>
  <sheetViews>
    <sheetView zoomScale="50" zoomScaleNormal="50" workbookViewId="0" topLeftCell="A1">
      <selection activeCell="C7" sqref="C7:C30"/>
    </sheetView>
  </sheetViews>
  <sheetFormatPr defaultColWidth="11.421875" defaultRowHeight="12.75"/>
  <cols>
    <col min="1" max="1" width="14.7109375" style="1" customWidth="1"/>
    <col min="2" max="2" width="8.00390625" style="0" customWidth="1"/>
    <col min="3" max="3" width="30.140625" style="0" customWidth="1"/>
    <col min="4" max="4" width="10.421875" style="0" customWidth="1"/>
    <col min="5" max="24" width="10.7109375" style="0" customWidth="1"/>
  </cols>
  <sheetData>
    <row r="1" spans="1:24" ht="27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ht="18.75" customHeight="1" thickBot="1"/>
    <row r="3" spans="1:24" s="2" customFormat="1" ht="21" customHeight="1" thickBot="1" thickTop="1">
      <c r="A3" s="81" t="s">
        <v>0</v>
      </c>
      <c r="B3" s="78" t="s">
        <v>1</v>
      </c>
      <c r="C3" s="78" t="s">
        <v>2</v>
      </c>
      <c r="D3" s="75" t="s">
        <v>3</v>
      </c>
      <c r="E3" s="89" t="s">
        <v>69</v>
      </c>
      <c r="F3" s="90"/>
      <c r="G3" s="90"/>
      <c r="H3" s="91" t="s">
        <v>8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s="2" customFormat="1" ht="15" customHeight="1">
      <c r="A4" s="82"/>
      <c r="B4" s="79"/>
      <c r="C4" s="79"/>
      <c r="D4" s="76"/>
      <c r="E4" s="14" t="s">
        <v>11</v>
      </c>
      <c r="F4" s="15" t="s">
        <v>13</v>
      </c>
      <c r="G4" s="15" t="s">
        <v>12</v>
      </c>
      <c r="H4" s="16" t="s">
        <v>22</v>
      </c>
      <c r="I4" s="58" t="s">
        <v>26</v>
      </c>
      <c r="J4" s="58" t="s">
        <v>27</v>
      </c>
      <c r="K4" s="58" t="s">
        <v>44</v>
      </c>
      <c r="L4" s="58" t="s">
        <v>45</v>
      </c>
      <c r="M4" s="65" t="s">
        <v>48</v>
      </c>
      <c r="N4" s="65" t="s">
        <v>59</v>
      </c>
      <c r="O4" s="65" t="s">
        <v>61</v>
      </c>
      <c r="P4" s="65" t="s">
        <v>64</v>
      </c>
      <c r="Q4" s="65" t="s">
        <v>74</v>
      </c>
      <c r="R4" s="65" t="s">
        <v>73</v>
      </c>
      <c r="S4" s="65" t="s">
        <v>75</v>
      </c>
      <c r="T4" s="65" t="s">
        <v>76</v>
      </c>
      <c r="U4" s="65" t="s">
        <v>77</v>
      </c>
      <c r="V4" s="65" t="s">
        <v>78</v>
      </c>
      <c r="W4" s="65" t="s">
        <v>79</v>
      </c>
      <c r="X4" s="17" t="s">
        <v>80</v>
      </c>
    </row>
    <row r="5" spans="1:24" s="2" customFormat="1" ht="15" customHeight="1" thickBot="1">
      <c r="A5" s="83"/>
      <c r="B5" s="80"/>
      <c r="C5" s="80"/>
      <c r="D5" s="77"/>
      <c r="E5" s="11">
        <v>37563</v>
      </c>
      <c r="F5" s="12">
        <v>37591</v>
      </c>
      <c r="G5" s="12">
        <v>37282</v>
      </c>
      <c r="H5" s="62">
        <v>37528</v>
      </c>
      <c r="I5" s="63">
        <v>37535</v>
      </c>
      <c r="J5" s="63">
        <v>37541</v>
      </c>
      <c r="K5" s="63">
        <v>37570</v>
      </c>
      <c r="L5" s="63">
        <v>37576</v>
      </c>
      <c r="M5" s="66">
        <v>37590</v>
      </c>
      <c r="N5" s="66">
        <v>37605</v>
      </c>
      <c r="O5" s="66">
        <v>37626</v>
      </c>
      <c r="P5" s="66">
        <v>37675</v>
      </c>
      <c r="Q5" s="66">
        <v>37681</v>
      </c>
      <c r="R5" s="66">
        <v>37682</v>
      </c>
      <c r="S5" s="66">
        <v>37696</v>
      </c>
      <c r="T5" s="66">
        <v>37717</v>
      </c>
      <c r="U5" s="66">
        <v>37730</v>
      </c>
      <c r="V5" s="66">
        <v>37752</v>
      </c>
      <c r="W5" s="66">
        <v>37758</v>
      </c>
      <c r="X5" s="64">
        <v>37759</v>
      </c>
    </row>
    <row r="6" spans="1:24" s="2" customFormat="1" ht="4.5" customHeight="1" thickTop="1">
      <c r="A6" s="7"/>
      <c r="B6" s="8"/>
      <c r="C6" s="8"/>
      <c r="D6" s="9"/>
      <c r="E6" s="30"/>
      <c r="F6" s="31"/>
      <c r="G6" s="31"/>
      <c r="H6" s="32"/>
      <c r="I6" s="59"/>
      <c r="J6" s="59"/>
      <c r="K6" s="59"/>
      <c r="L6" s="5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33"/>
    </row>
    <row r="7" spans="1:24" s="5" customFormat="1" ht="18" customHeight="1">
      <c r="A7" s="24" t="s">
        <v>20</v>
      </c>
      <c r="B7" s="54">
        <v>1</v>
      </c>
      <c r="C7" s="6" t="s">
        <v>16</v>
      </c>
      <c r="D7" s="55">
        <f>SUM(E7:X7)</f>
        <v>168</v>
      </c>
      <c r="E7" s="38">
        <v>9</v>
      </c>
      <c r="F7" s="70">
        <v>15</v>
      </c>
      <c r="G7" s="39">
        <v>15</v>
      </c>
      <c r="H7" s="40">
        <v>12</v>
      </c>
      <c r="I7" s="60">
        <v>8</v>
      </c>
      <c r="J7" s="60">
        <v>8</v>
      </c>
      <c r="K7" s="60"/>
      <c r="L7" s="60">
        <v>18</v>
      </c>
      <c r="M7" s="68">
        <v>12</v>
      </c>
      <c r="N7" s="68">
        <v>18</v>
      </c>
      <c r="O7" s="68">
        <v>12</v>
      </c>
      <c r="P7" s="68"/>
      <c r="Q7" s="68">
        <v>18</v>
      </c>
      <c r="R7" s="68"/>
      <c r="S7" s="68"/>
      <c r="T7" s="68">
        <v>18</v>
      </c>
      <c r="U7" s="68">
        <v>5</v>
      </c>
      <c r="V7" s="68"/>
      <c r="W7" s="68"/>
      <c r="X7" s="41"/>
    </row>
    <row r="8" spans="1:24" s="5" customFormat="1" ht="18" customHeight="1">
      <c r="A8" s="24" t="s">
        <v>21</v>
      </c>
      <c r="B8" s="54">
        <v>2</v>
      </c>
      <c r="C8" s="6" t="s">
        <v>14</v>
      </c>
      <c r="D8" s="55">
        <f aca="true" t="shared" si="0" ref="D8:D29">SUM(E8:X8)</f>
        <v>122</v>
      </c>
      <c r="E8" s="38">
        <v>15</v>
      </c>
      <c r="F8" s="70">
        <v>23</v>
      </c>
      <c r="G8" s="39">
        <v>23</v>
      </c>
      <c r="H8" s="40">
        <v>5</v>
      </c>
      <c r="I8" s="60">
        <v>5</v>
      </c>
      <c r="J8" s="60"/>
      <c r="K8" s="60">
        <v>5</v>
      </c>
      <c r="L8" s="60"/>
      <c r="M8" s="68"/>
      <c r="N8" s="68"/>
      <c r="O8" s="68">
        <v>1</v>
      </c>
      <c r="P8" s="68">
        <v>12</v>
      </c>
      <c r="Q8" s="68"/>
      <c r="R8" s="68">
        <v>3</v>
      </c>
      <c r="S8" s="68">
        <v>12</v>
      </c>
      <c r="T8" s="68"/>
      <c r="U8" s="68">
        <v>5</v>
      </c>
      <c r="V8" s="68">
        <v>5</v>
      </c>
      <c r="W8" s="68">
        <v>5</v>
      </c>
      <c r="X8" s="41">
        <v>3</v>
      </c>
    </row>
    <row r="9" spans="1:24" s="5" customFormat="1" ht="18" customHeight="1">
      <c r="A9" s="24" t="s">
        <v>20</v>
      </c>
      <c r="B9" s="54">
        <v>3</v>
      </c>
      <c r="C9" s="6" t="s">
        <v>17</v>
      </c>
      <c r="D9" s="55">
        <f>SUM(E9:X9)</f>
        <v>111</v>
      </c>
      <c r="E9" s="38">
        <v>15</v>
      </c>
      <c r="F9" s="70">
        <v>9</v>
      </c>
      <c r="G9" s="39">
        <v>35</v>
      </c>
      <c r="H9" s="40">
        <v>2</v>
      </c>
      <c r="I9" s="60">
        <v>3</v>
      </c>
      <c r="J9" s="60">
        <v>5</v>
      </c>
      <c r="K9" s="60"/>
      <c r="L9" s="60">
        <v>5</v>
      </c>
      <c r="M9" s="68">
        <v>18</v>
      </c>
      <c r="N9" s="68">
        <v>5</v>
      </c>
      <c r="O9" s="68">
        <v>5</v>
      </c>
      <c r="P9" s="68"/>
      <c r="Q9" s="68">
        <v>5</v>
      </c>
      <c r="R9" s="68"/>
      <c r="S9" s="68"/>
      <c r="T9" s="68">
        <v>3</v>
      </c>
      <c r="U9" s="68">
        <v>1</v>
      </c>
      <c r="V9" s="68"/>
      <c r="W9" s="68"/>
      <c r="X9" s="41"/>
    </row>
    <row r="10" spans="1:24" s="5" customFormat="1" ht="18" customHeight="1">
      <c r="A10" s="24" t="s">
        <v>20</v>
      </c>
      <c r="B10" s="54">
        <v>4</v>
      </c>
      <c r="C10" s="6" t="s">
        <v>38</v>
      </c>
      <c r="D10" s="55">
        <f t="shared" si="0"/>
        <v>38</v>
      </c>
      <c r="E10" s="38"/>
      <c r="F10" s="70">
        <v>35</v>
      </c>
      <c r="G10" s="39"/>
      <c r="H10" s="40"/>
      <c r="I10" s="60"/>
      <c r="J10" s="60"/>
      <c r="K10" s="60"/>
      <c r="L10" s="60"/>
      <c r="M10" s="68"/>
      <c r="N10" s="68">
        <v>3</v>
      </c>
      <c r="O10" s="68"/>
      <c r="P10" s="68"/>
      <c r="Q10" s="68"/>
      <c r="R10" s="68"/>
      <c r="S10" s="68"/>
      <c r="T10" s="68"/>
      <c r="U10" s="68"/>
      <c r="V10" s="68"/>
      <c r="W10" s="68"/>
      <c r="X10" s="41"/>
    </row>
    <row r="11" spans="1:24" s="5" customFormat="1" ht="18" customHeight="1">
      <c r="A11" s="24" t="s">
        <v>21</v>
      </c>
      <c r="B11" s="54">
        <v>5</v>
      </c>
      <c r="C11" s="6" t="s">
        <v>15</v>
      </c>
      <c r="D11" s="55">
        <f>SUM(E11:X11)</f>
        <v>30</v>
      </c>
      <c r="E11" s="38">
        <v>5</v>
      </c>
      <c r="F11" s="70">
        <v>5</v>
      </c>
      <c r="G11" s="39">
        <v>5</v>
      </c>
      <c r="H11" s="40">
        <v>1</v>
      </c>
      <c r="I11" s="60">
        <v>3</v>
      </c>
      <c r="J11" s="60">
        <v>3</v>
      </c>
      <c r="K11" s="60">
        <v>3</v>
      </c>
      <c r="L11" s="60"/>
      <c r="M11" s="68"/>
      <c r="N11" s="68"/>
      <c r="O11" s="68">
        <v>1</v>
      </c>
      <c r="P11" s="68"/>
      <c r="Q11" s="68"/>
      <c r="R11" s="68"/>
      <c r="S11" s="68">
        <v>3</v>
      </c>
      <c r="T11" s="68"/>
      <c r="U11" s="68">
        <v>1</v>
      </c>
      <c r="V11" s="68"/>
      <c r="W11" s="68"/>
      <c r="X11" s="41"/>
    </row>
    <row r="12" spans="1:24" s="5" customFormat="1" ht="18" customHeight="1">
      <c r="A12" s="24" t="s">
        <v>20</v>
      </c>
      <c r="B12" s="54">
        <v>6</v>
      </c>
      <c r="C12" s="6" t="s">
        <v>19</v>
      </c>
      <c r="D12" s="55">
        <f>SUM(E12:X12)</f>
        <v>24</v>
      </c>
      <c r="E12" s="38">
        <v>1</v>
      </c>
      <c r="F12" s="70">
        <v>1</v>
      </c>
      <c r="G12" s="39">
        <v>9</v>
      </c>
      <c r="H12" s="40">
        <v>1</v>
      </c>
      <c r="I12" s="60">
        <v>1</v>
      </c>
      <c r="J12" s="60">
        <v>1</v>
      </c>
      <c r="K12" s="60"/>
      <c r="L12" s="60">
        <v>3</v>
      </c>
      <c r="M12" s="68"/>
      <c r="N12" s="68">
        <v>2</v>
      </c>
      <c r="O12" s="68"/>
      <c r="P12" s="68"/>
      <c r="Q12" s="68">
        <v>1</v>
      </c>
      <c r="R12" s="68"/>
      <c r="S12" s="68"/>
      <c r="T12" s="68">
        <v>3</v>
      </c>
      <c r="U12" s="68">
        <v>1</v>
      </c>
      <c r="V12" s="68"/>
      <c r="W12" s="68"/>
      <c r="X12" s="41"/>
    </row>
    <row r="13" spans="1:24" s="5" customFormat="1" ht="18" customHeight="1">
      <c r="A13" s="24" t="s">
        <v>11</v>
      </c>
      <c r="B13" s="54">
        <v>7</v>
      </c>
      <c r="C13" s="6" t="s">
        <v>36</v>
      </c>
      <c r="D13" s="55">
        <f t="shared" si="0"/>
        <v>23</v>
      </c>
      <c r="E13" s="38">
        <v>23</v>
      </c>
      <c r="F13" s="70"/>
      <c r="G13" s="39"/>
      <c r="H13" s="40"/>
      <c r="I13" s="60"/>
      <c r="J13" s="60"/>
      <c r="K13" s="60"/>
      <c r="L13" s="60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41"/>
    </row>
    <row r="14" spans="1:24" s="5" customFormat="1" ht="18" customHeight="1">
      <c r="A14" s="24" t="s">
        <v>20</v>
      </c>
      <c r="B14" s="54">
        <v>8</v>
      </c>
      <c r="C14" s="6" t="s">
        <v>42</v>
      </c>
      <c r="D14" s="55">
        <f>SUM(E14:X14)</f>
        <v>20</v>
      </c>
      <c r="E14" s="38">
        <v>1</v>
      </c>
      <c r="F14" s="70">
        <v>5</v>
      </c>
      <c r="G14" s="39"/>
      <c r="H14" s="40"/>
      <c r="I14" s="60"/>
      <c r="J14" s="60"/>
      <c r="K14" s="60"/>
      <c r="L14" s="60"/>
      <c r="M14" s="68"/>
      <c r="N14" s="68">
        <v>3</v>
      </c>
      <c r="O14" s="68"/>
      <c r="P14" s="68"/>
      <c r="Q14" s="68"/>
      <c r="R14" s="68"/>
      <c r="S14" s="68"/>
      <c r="T14" s="68">
        <v>3</v>
      </c>
      <c r="U14" s="68">
        <v>8</v>
      </c>
      <c r="V14" s="68"/>
      <c r="W14" s="68"/>
      <c r="X14" s="41"/>
    </row>
    <row r="15" spans="1:24" s="5" customFormat="1" ht="18" customHeight="1">
      <c r="A15" s="24" t="s">
        <v>20</v>
      </c>
      <c r="B15" s="54">
        <v>9</v>
      </c>
      <c r="C15" s="6" t="s">
        <v>18</v>
      </c>
      <c r="D15" s="55">
        <f t="shared" si="0"/>
        <v>19</v>
      </c>
      <c r="E15" s="38">
        <v>1</v>
      </c>
      <c r="F15" s="70">
        <v>1</v>
      </c>
      <c r="G15" s="39">
        <v>9</v>
      </c>
      <c r="H15" s="40">
        <v>1</v>
      </c>
      <c r="I15" s="60">
        <v>3</v>
      </c>
      <c r="J15" s="60"/>
      <c r="K15" s="60"/>
      <c r="L15" s="60">
        <v>1</v>
      </c>
      <c r="M15" s="68"/>
      <c r="N15" s="68"/>
      <c r="O15" s="68"/>
      <c r="P15" s="68"/>
      <c r="Q15" s="68">
        <v>1</v>
      </c>
      <c r="R15" s="68"/>
      <c r="S15" s="68"/>
      <c r="T15" s="68">
        <v>1</v>
      </c>
      <c r="U15" s="68">
        <v>1</v>
      </c>
      <c r="V15" s="68"/>
      <c r="W15" s="68"/>
      <c r="X15" s="41"/>
    </row>
    <row r="16" spans="1:24" s="5" customFormat="1" ht="18" customHeight="1">
      <c r="A16" s="24" t="s">
        <v>11</v>
      </c>
      <c r="B16" s="54">
        <v>9</v>
      </c>
      <c r="C16" s="6" t="s">
        <v>33</v>
      </c>
      <c r="D16" s="55">
        <f>SUM(E16:X16)</f>
        <v>19</v>
      </c>
      <c r="E16" s="38">
        <v>9</v>
      </c>
      <c r="F16" s="70">
        <v>5</v>
      </c>
      <c r="G16" s="39">
        <v>5</v>
      </c>
      <c r="H16" s="40"/>
      <c r="I16" s="60"/>
      <c r="J16" s="60"/>
      <c r="K16" s="60"/>
      <c r="L16" s="60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1"/>
    </row>
    <row r="17" spans="1:24" s="5" customFormat="1" ht="18" customHeight="1">
      <c r="A17" s="24" t="s">
        <v>21</v>
      </c>
      <c r="B17" s="54">
        <v>11</v>
      </c>
      <c r="C17" s="6" t="s">
        <v>67</v>
      </c>
      <c r="D17" s="55">
        <f t="shared" si="0"/>
        <v>15</v>
      </c>
      <c r="E17" s="38"/>
      <c r="F17" s="70"/>
      <c r="G17" s="39">
        <v>15</v>
      </c>
      <c r="H17" s="40"/>
      <c r="I17" s="60"/>
      <c r="J17" s="60"/>
      <c r="K17" s="60"/>
      <c r="L17" s="60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41"/>
    </row>
    <row r="18" spans="1:24" s="5" customFormat="1" ht="18" customHeight="1">
      <c r="A18" s="24" t="s">
        <v>11</v>
      </c>
      <c r="B18" s="54">
        <v>12</v>
      </c>
      <c r="C18" s="6" t="s">
        <v>32</v>
      </c>
      <c r="D18" s="55">
        <f t="shared" si="0"/>
        <v>14</v>
      </c>
      <c r="E18" s="38"/>
      <c r="F18" s="70">
        <v>5</v>
      </c>
      <c r="G18" s="39">
        <v>9</v>
      </c>
      <c r="H18" s="40"/>
      <c r="I18" s="60"/>
      <c r="J18" s="60"/>
      <c r="K18" s="60"/>
      <c r="L18" s="60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41"/>
    </row>
    <row r="19" spans="1:24" s="5" customFormat="1" ht="18" customHeight="1">
      <c r="A19" s="24" t="s">
        <v>20</v>
      </c>
      <c r="B19" s="54">
        <v>13</v>
      </c>
      <c r="C19" s="6" t="s">
        <v>37</v>
      </c>
      <c r="D19" s="55">
        <f t="shared" si="0"/>
        <v>10</v>
      </c>
      <c r="E19" s="38">
        <v>9</v>
      </c>
      <c r="F19" s="70"/>
      <c r="G19" s="39"/>
      <c r="H19" s="40"/>
      <c r="I19" s="60"/>
      <c r="J19" s="60"/>
      <c r="K19" s="60"/>
      <c r="L19" s="60"/>
      <c r="M19" s="68"/>
      <c r="N19" s="68"/>
      <c r="O19" s="68"/>
      <c r="P19" s="68"/>
      <c r="Q19" s="68"/>
      <c r="R19" s="68"/>
      <c r="S19" s="68"/>
      <c r="T19" s="68"/>
      <c r="U19" s="68">
        <v>1</v>
      </c>
      <c r="V19" s="68"/>
      <c r="W19" s="68"/>
      <c r="X19" s="41"/>
    </row>
    <row r="20" spans="1:24" s="5" customFormat="1" ht="18" customHeight="1">
      <c r="A20" s="50" t="s">
        <v>40</v>
      </c>
      <c r="B20" s="54">
        <v>14</v>
      </c>
      <c r="C20" s="51" t="s">
        <v>53</v>
      </c>
      <c r="D20" s="55">
        <f t="shared" si="0"/>
        <v>9</v>
      </c>
      <c r="E20" s="38"/>
      <c r="F20" s="39">
        <v>9</v>
      </c>
      <c r="G20" s="39"/>
      <c r="H20" s="40"/>
      <c r="I20" s="60"/>
      <c r="J20" s="60"/>
      <c r="K20" s="60"/>
      <c r="L20" s="60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41"/>
    </row>
    <row r="21" spans="1:24" s="5" customFormat="1" ht="18" customHeight="1">
      <c r="A21" s="50" t="s">
        <v>40</v>
      </c>
      <c r="B21" s="54">
        <v>14</v>
      </c>
      <c r="C21" s="51" t="s">
        <v>52</v>
      </c>
      <c r="D21" s="55">
        <f>SUM(E21:X21)</f>
        <v>9</v>
      </c>
      <c r="E21" s="38"/>
      <c r="F21" s="39">
        <v>9</v>
      </c>
      <c r="G21" s="39"/>
      <c r="H21" s="40"/>
      <c r="I21" s="60"/>
      <c r="J21" s="60"/>
      <c r="K21" s="60"/>
      <c r="L21" s="60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41"/>
    </row>
    <row r="22" spans="1:24" s="5" customFormat="1" ht="18" customHeight="1">
      <c r="A22" s="24" t="s">
        <v>20</v>
      </c>
      <c r="B22" s="54">
        <v>14</v>
      </c>
      <c r="C22" s="6" t="s">
        <v>28</v>
      </c>
      <c r="D22" s="55">
        <f>SUM(E22:X22)</f>
        <v>9</v>
      </c>
      <c r="E22" s="38"/>
      <c r="F22" s="70"/>
      <c r="G22" s="39">
        <v>9</v>
      </c>
      <c r="H22" s="40"/>
      <c r="I22" s="60"/>
      <c r="J22" s="60"/>
      <c r="K22" s="60"/>
      <c r="L22" s="60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41"/>
    </row>
    <row r="23" spans="1:24" s="5" customFormat="1" ht="18" customHeight="1">
      <c r="A23" s="24" t="s">
        <v>11</v>
      </c>
      <c r="B23" s="54">
        <v>17</v>
      </c>
      <c r="C23" s="6" t="s">
        <v>34</v>
      </c>
      <c r="D23" s="55">
        <f t="shared" si="0"/>
        <v>6</v>
      </c>
      <c r="E23" s="38">
        <v>1</v>
      </c>
      <c r="F23" s="70"/>
      <c r="G23" s="39">
        <v>5</v>
      </c>
      <c r="H23" s="40"/>
      <c r="I23" s="60"/>
      <c r="J23" s="60"/>
      <c r="K23" s="60"/>
      <c r="L23" s="60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41"/>
    </row>
    <row r="24" spans="1:24" s="5" customFormat="1" ht="18" customHeight="1">
      <c r="A24" s="50" t="s">
        <v>40</v>
      </c>
      <c r="B24" s="54">
        <v>18</v>
      </c>
      <c r="C24" s="51" t="s">
        <v>68</v>
      </c>
      <c r="D24" s="55">
        <f t="shared" si="0"/>
        <v>5</v>
      </c>
      <c r="E24" s="38"/>
      <c r="F24" s="39"/>
      <c r="G24" s="39">
        <v>5</v>
      </c>
      <c r="H24" s="40"/>
      <c r="I24" s="60"/>
      <c r="J24" s="60"/>
      <c r="K24" s="60"/>
      <c r="L24" s="60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41"/>
    </row>
    <row r="25" spans="1:24" s="5" customFormat="1" ht="18" customHeight="1">
      <c r="A25" s="50" t="s">
        <v>40</v>
      </c>
      <c r="B25" s="54">
        <v>18</v>
      </c>
      <c r="C25" s="51" t="s">
        <v>54</v>
      </c>
      <c r="D25" s="55">
        <f>SUM(E25:X25)</f>
        <v>5</v>
      </c>
      <c r="E25" s="38"/>
      <c r="F25" s="39">
        <v>5</v>
      </c>
      <c r="G25" s="39"/>
      <c r="H25" s="40"/>
      <c r="I25" s="60"/>
      <c r="J25" s="60"/>
      <c r="K25" s="60"/>
      <c r="L25" s="60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41"/>
    </row>
    <row r="26" spans="1:24" s="5" customFormat="1" ht="18" customHeight="1">
      <c r="A26" s="24" t="s">
        <v>20</v>
      </c>
      <c r="B26" s="54">
        <v>20</v>
      </c>
      <c r="C26" s="6" t="s">
        <v>49</v>
      </c>
      <c r="D26" s="55">
        <f t="shared" si="0"/>
        <v>2</v>
      </c>
      <c r="E26" s="38"/>
      <c r="F26" s="70">
        <v>1</v>
      </c>
      <c r="G26" s="39"/>
      <c r="H26" s="40"/>
      <c r="I26" s="60"/>
      <c r="J26" s="60"/>
      <c r="K26" s="60"/>
      <c r="L26" s="60"/>
      <c r="M26" s="68"/>
      <c r="N26" s="68">
        <v>1</v>
      </c>
      <c r="O26" s="68"/>
      <c r="P26" s="68"/>
      <c r="Q26" s="68"/>
      <c r="R26" s="68"/>
      <c r="S26" s="68"/>
      <c r="T26" s="68"/>
      <c r="U26" s="68"/>
      <c r="V26" s="68"/>
      <c r="W26" s="68"/>
      <c r="X26" s="41"/>
    </row>
    <row r="27" spans="1:24" s="5" customFormat="1" ht="18" customHeight="1">
      <c r="A27" s="50" t="s">
        <v>40</v>
      </c>
      <c r="B27" s="54">
        <v>21</v>
      </c>
      <c r="C27" s="51" t="s">
        <v>41</v>
      </c>
      <c r="D27" s="55">
        <f t="shared" si="0"/>
        <v>1</v>
      </c>
      <c r="E27" s="38">
        <v>1</v>
      </c>
      <c r="F27" s="70"/>
      <c r="G27" s="39"/>
      <c r="H27" s="40"/>
      <c r="I27" s="60"/>
      <c r="J27" s="60"/>
      <c r="K27" s="60"/>
      <c r="L27" s="60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41"/>
    </row>
    <row r="28" spans="1:24" s="5" customFormat="1" ht="18" customHeight="1">
      <c r="A28" s="24" t="s">
        <v>21</v>
      </c>
      <c r="B28" s="54">
        <v>21</v>
      </c>
      <c r="C28" s="6" t="s">
        <v>39</v>
      </c>
      <c r="D28" s="55">
        <f>SUM(E28:X28)</f>
        <v>1</v>
      </c>
      <c r="E28" s="38">
        <v>1</v>
      </c>
      <c r="F28" s="70"/>
      <c r="G28" s="39"/>
      <c r="H28" s="40"/>
      <c r="I28" s="60"/>
      <c r="J28" s="60"/>
      <c r="K28" s="60"/>
      <c r="L28" s="60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41"/>
    </row>
    <row r="29" spans="1:24" s="5" customFormat="1" ht="18" customHeight="1">
      <c r="A29" s="50" t="s">
        <v>40</v>
      </c>
      <c r="B29" s="54">
        <v>21</v>
      </c>
      <c r="C29" s="51" t="s">
        <v>50</v>
      </c>
      <c r="D29" s="55">
        <f t="shared" si="0"/>
        <v>1</v>
      </c>
      <c r="E29" s="38"/>
      <c r="F29" s="70">
        <v>1</v>
      </c>
      <c r="G29" s="39"/>
      <c r="H29" s="40"/>
      <c r="I29" s="60"/>
      <c r="J29" s="60"/>
      <c r="K29" s="60"/>
      <c r="L29" s="60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41"/>
    </row>
    <row r="30" spans="1:24" s="5" customFormat="1" ht="18" customHeight="1">
      <c r="A30" s="50" t="s">
        <v>40</v>
      </c>
      <c r="B30" s="54">
        <v>21</v>
      </c>
      <c r="C30" s="51" t="s">
        <v>51</v>
      </c>
      <c r="D30" s="55">
        <f>SUM(E30:X30)</f>
        <v>1</v>
      </c>
      <c r="E30" s="38"/>
      <c r="F30" s="70">
        <v>1</v>
      </c>
      <c r="G30" s="39"/>
      <c r="H30" s="40"/>
      <c r="I30" s="60"/>
      <c r="J30" s="60"/>
      <c r="K30" s="60"/>
      <c r="L30" s="60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41"/>
    </row>
    <row r="31" spans="1:24" ht="4.5" customHeight="1" thickBot="1">
      <c r="A31" s="25"/>
      <c r="B31" s="3"/>
      <c r="C31" s="3"/>
      <c r="D31" s="4"/>
      <c r="E31" s="46"/>
      <c r="F31" s="47"/>
      <c r="G31" s="47"/>
      <c r="H31" s="48"/>
      <c r="I31" s="61"/>
      <c r="J31" s="61"/>
      <c r="K31" s="61"/>
      <c r="L31" s="61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49"/>
    </row>
    <row r="32" spans="5:24" ht="13.5" thickTop="1">
      <c r="E32" s="1">
        <f aca="true" t="shared" si="1" ref="E32:X32">COUNTA(E6:E31)</f>
        <v>13</v>
      </c>
      <c r="F32" s="1">
        <f t="shared" si="1"/>
        <v>16</v>
      </c>
      <c r="G32" s="1">
        <f t="shared" si="1"/>
        <v>12</v>
      </c>
      <c r="H32" s="1">
        <f t="shared" si="1"/>
        <v>6</v>
      </c>
      <c r="I32" s="1">
        <f t="shared" si="1"/>
        <v>6</v>
      </c>
      <c r="J32" s="1">
        <f t="shared" si="1"/>
        <v>4</v>
      </c>
      <c r="K32" s="1">
        <f t="shared" si="1"/>
        <v>2</v>
      </c>
      <c r="L32" s="1">
        <f t="shared" si="1"/>
        <v>4</v>
      </c>
      <c r="M32" s="1">
        <f t="shared" si="1"/>
        <v>2</v>
      </c>
      <c r="N32" s="1">
        <f t="shared" si="1"/>
        <v>6</v>
      </c>
      <c r="O32" s="1">
        <f t="shared" si="1"/>
        <v>4</v>
      </c>
      <c r="P32" s="1">
        <f t="shared" si="1"/>
        <v>1</v>
      </c>
      <c r="Q32" s="1">
        <f t="shared" si="1"/>
        <v>4</v>
      </c>
      <c r="R32" s="1">
        <f t="shared" si="1"/>
        <v>1</v>
      </c>
      <c r="S32" s="1">
        <f t="shared" si="1"/>
        <v>2</v>
      </c>
      <c r="T32" s="1">
        <f t="shared" si="1"/>
        <v>5</v>
      </c>
      <c r="U32" s="1">
        <f t="shared" si="1"/>
        <v>8</v>
      </c>
      <c r="V32" s="1">
        <f t="shared" si="1"/>
        <v>1</v>
      </c>
      <c r="W32" s="1">
        <f t="shared" si="1"/>
        <v>1</v>
      </c>
      <c r="X32" s="1">
        <f t="shared" si="1"/>
        <v>1</v>
      </c>
    </row>
  </sheetData>
  <mergeCells count="7">
    <mergeCell ref="A1:X1"/>
    <mergeCell ref="D3:D5"/>
    <mergeCell ref="C3:C5"/>
    <mergeCell ref="B3:B5"/>
    <mergeCell ref="A3:A5"/>
    <mergeCell ref="E3:G3"/>
    <mergeCell ref="H3:X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Corinne SINARDET</cp:lastModifiedBy>
  <cp:lastPrinted>2002-12-01T21:43:40Z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